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X:\財政係\予算担当\③照会・調査\財政状況資料集（Ｈ22年度決算から）★毎年県から照会あり\R1年度決算　R3.2.22財政状況資料集の作成依頼\08-公表ファイル（2回目）\"/>
    </mc:Choice>
  </mc:AlternateContent>
  <xr:revisionPtr revIDLastSave="0" documentId="13_ncr:1_{7F93FF67-54B9-4FAC-B7A3-C322DD3B367F}" xr6:coauthVersionLast="36" xr6:coauthVersionMax="36" xr10:uidLastSave="{00000000-0000-0000-0000-000000000000}"/>
  <bookViews>
    <workbookView xWindow="0" yWindow="0" windowWidth="15360" windowHeight="7635" tabRatio="83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L102" i="12"/>
  <c r="DQ102" i="12"/>
  <c r="CR102" i="12"/>
  <c r="AP23" i="12" l="1"/>
  <c r="V23" i="12"/>
  <c r="AA23" i="12"/>
  <c r="Q23" i="12"/>
  <c r="BG38" i="10" l="1"/>
  <c r="BG37" i="10"/>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AM38" i="10"/>
  <c r="C38" i="10"/>
  <c r="AM37" i="10"/>
  <c r="C37" i="10"/>
  <c r="AM36" i="10"/>
  <c r="AM35" i="10"/>
  <c r="BW34" i="10"/>
  <c r="BW35" i="10" s="1"/>
  <c r="BW36" i="10" s="1"/>
  <c r="BW37" i="10" s="1"/>
  <c r="BW38" i="10" s="1"/>
  <c r="BW39" i="10" s="1"/>
  <c r="BW40" i="10" s="1"/>
  <c r="BW41" i="10" s="1"/>
  <c r="BW42" i="10" s="1"/>
  <c r="C34" i="10"/>
  <c r="CO34" i="10" l="1"/>
  <c r="CO35" i="10" s="1"/>
  <c r="CO36" i="10" s="1"/>
  <c r="CO37" i="10" s="1"/>
  <c r="CO38" i="10" s="1"/>
  <c r="C35" i="10"/>
  <c r="C36"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 r="BE37" i="10" s="1"/>
  <c r="BE38" i="10" s="1"/>
</calcChain>
</file>

<file path=xl/sharedStrings.xml><?xml version="1.0" encoding="utf-8"?>
<sst xmlns="http://schemas.openxmlformats.org/spreadsheetml/2006/main" count="1092" uniqueCount="611">
  <si>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</si>
  <si>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</si>
  <si>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</si>
  <si>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</si>
  <si>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</si>
  <si>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</si>
  <si>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</si>
  <si>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</si>
  <si>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</si>
  <si>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</si>
  <si>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</si>
  <si>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</si>
  <si>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</si>
  <si>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</si>
  <si>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</si>
  <si>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</si>
  <si>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</si>
  <si>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</si>
  <si>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</si>
  <si>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</si>
  <si>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</si>
  <si>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</si>
  <si>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</si>
  <si>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</si>
  <si>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</si>
  <si>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</si>
  <si>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</si>
  <si>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</si>
  <si>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</si>
  <si>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</si>
  <si>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</si>
  <si>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</si>
  <si>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</si>
  <si>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</si>
  <si>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</si>
  <si>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</si>
  <si>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</si>
  <si>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</si>
  <si>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</si>
  <si>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</si>
  <si>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</si>
  <si>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</si>
  <si>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</si>
  <si>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</si>
  <si>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</si>
  <si>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</si>
  <si>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</si>
  <si>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</si>
  <si>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</si>
  <si>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</si>
  <si>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</si>
  <si>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</si>
  <si>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</si>
  <si>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</si>
  <si>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</si>
  <si>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</si>
  <si>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</si>
  <si>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</si>
  <si>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</si>
  <si>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</si>
  <si>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</si>
  <si>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</si>
  <si>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</si>
  <si>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</si>
  <si>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</si>
  <si>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</si>
  <si>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</si>
  <si>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</si>
  <si>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</si>
  <si>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</si>
  <si>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</si>
  <si>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</si>
  <si>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</si>
  <si>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</si>
  <si>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</si>
  <si>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</si>
  <si>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</si>
  <si>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</si>
  <si>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</si>
  <si>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</si>
  <si>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</si>
  <si>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</si>
  <si>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</si>
  <si>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</si>
  <si>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</si>
  <si>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</si>
  <si>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</si>
  <si>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</si>
  <si>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</si>
  <si>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</si>
  <si>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</si>
  <si>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</si>
  <si>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</si>
  <si>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</si>
  <si>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</si>
  <si>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</si>
  <si>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</si>
  <si>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</si>
  <si>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五島市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</si>
  <si>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</si>
  <si>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</si>
  <si>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</si>
  <si>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</si>
  <si>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</si>
  <si>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</si>
  <si>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</si>
  <si>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</si>
  <si>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</si>
  <si>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</si>
  <si>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</si>
  <si>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</si>
  <si>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</si>
  <si>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</si>
  <si>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</si>
  <si>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</si>
  <si>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</si>
  <si>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</si>
  <si>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</si>
  <si>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</si>
  <si>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</si>
  <si>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</si>
  <si>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</si>
  <si>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</si>
  <si>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</si>
  <si>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</si>
  <si>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</si>
  <si>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</si>
  <si>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</si>
  <si>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</si>
  <si>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</si>
  <si>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</si>
  <si>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</si>
  <si>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</si>
  <si>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</si>
  <si>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</si>
  <si>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</si>
  <si>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</si>
  <si>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</si>
  <si>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</si>
  <si>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</si>
  <si>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</si>
  <si>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</si>
  <si>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</si>
  <si>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</si>
  <si>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</si>
  <si>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</si>
  <si>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</si>
  <si>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</si>
  <si>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</si>
  <si>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</si>
  <si>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</si>
  <si>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</si>
  <si>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</si>
  <si>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</si>
  <si>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</si>
  <si>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</si>
  <si>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</si>
  <si>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</si>
  <si>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</si>
  <si>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</si>
  <si>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</si>
  <si>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</si>
  <si>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</si>
  <si>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</si>
  <si>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</si>
  <si>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</si>
  <si>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</si>
  <si>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</si>
  <si>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</si>
  <si>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</si>
  <si>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</si>
  <si>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</si>
  <si>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</si>
  <si>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</si>
  <si>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</si>
  <si>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</si>
  <si>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</si>
  <si>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</si>
  <si>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</si>
  <si>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</si>
  <si>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</si>
  <si>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</si>
  <si>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</si>
  <si>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</si>
  <si>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</si>
  <si>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</si>
  <si>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</si>
  <si>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</si>
  <si>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</si>
  <si>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</si>
  <si>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</si>
  <si>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</si>
  <si>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</si>
  <si>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</si>
  <si>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</si>
  <si>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</si>
  <si>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</si>
  <si>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</si>
  <si>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</si>
  <si>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</si>
  <si>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</si>
  <si>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</si>
  <si>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</si>
  <si>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</si>
  <si>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</si>
  <si>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</si>
  <si>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</si>
  <si>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</si>
  <si>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</si>
  <si>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</si>
  <si>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長崎県五島市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</si>
  <si>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</si>
  <si>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</si>
  <si>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</si>
  <si>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</si>
  <si>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</si>
  <si>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</si>
  <si>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</si>
  <si>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</si>
  <si>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</si>
  <si>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</si>
  <si>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</si>
  <si>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</si>
  <si>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</si>
  <si>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</si>
  <si>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</si>
  <si>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</si>
  <si>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</si>
  <si>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</si>
  <si>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</si>
  <si>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</si>
  <si>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</si>
  <si>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</si>
  <si>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</si>
  <si>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</si>
  <si>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</si>
  <si>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</si>
  <si>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</si>
  <si>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</si>
  <si>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</si>
  <si>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</si>
  <si>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</si>
  <si>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</si>
  <si>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</si>
  <si>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</si>
  <si>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</si>
  <si>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</si>
  <si>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</si>
  <si>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</si>
  <si>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</si>
  <si>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</si>
  <si>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</si>
  <si>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</si>
  <si>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</si>
  <si>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</si>
  <si>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</si>
  <si>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</si>
  <si>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</si>
  <si>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</si>
  <si>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</si>
  <si>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</si>
  <si>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</si>
  <si>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</si>
  <si>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</si>
  <si>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</si>
  <si>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</si>
  <si>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</si>
  <si>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</si>
  <si>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</si>
  <si>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</si>
  <si>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</si>
  <si>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</si>
  <si>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</si>
  <si>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</si>
  <si>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</si>
  <si>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</si>
  <si>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</si>
  <si>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</si>
  <si>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</si>
  <si>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</si>
  <si>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</si>
  <si>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</si>
  <si>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</si>
  <si>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</si>
  <si>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</si>
  <si>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</si>
  <si>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</si>
  <si>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</si>
  <si>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</si>
  <si>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</si>
  <si>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</si>
  <si>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</si>
  <si>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</si>
  <si>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</si>
  <si>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</si>
  <si>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</si>
  <si>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</si>
  <si>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</si>
  <si>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</si>
  <si>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</si>
  <si>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</si>
  <si>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</si>
  <si>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</si>
  <si>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</si>
  <si>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</si>
  <si>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</si>
  <si>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</si>
  <si>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</si>
  <si>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</si>
  <si>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</si>
  <si>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</si>
  <si>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</si>
  <si>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</si>
  <si>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</si>
  <si>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</si>
  <si>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</si>
  <si>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</si>
  <si>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</si>
  <si>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</si>
  <si>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</si>
  <si>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</si>
  <si>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</si>
  <si>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</si>
  <si>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</si>
  <si>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</si>
  <si>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</si>
  <si>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</si>
  <si>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</si>
  <si>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</si>
  <si>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</si>
  <si>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</si>
  <si>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</si>
  <si>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</si>
  <si>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</si>
  <si>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</si>
  <si>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</si>
  <si>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</si>
  <si>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</si>
  <si>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</si>
  <si>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</si>
  <si>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港湾整備</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</si>
  <si>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</si>
  <si>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</si>
  <si>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</si>
  <si>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</si>
  <si>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</si>
  <si>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</si>
  <si>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</si>
  <si>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</si>
  <si>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</si>
  <si>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</si>
  <si>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</si>
  <si>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</si>
  <si>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</si>
  <si>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</si>
  <si>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</si>
  <si>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</si>
  <si>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</si>
  <si>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</si>
  <si>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</si>
  <si>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</si>
  <si>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</si>
  <si>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</si>
  <si>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</si>
  <si>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長崎県五島市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</si>
  <si>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</si>
  <si>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</si>
  <si>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</si>
  <si>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</si>
  <si>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</si>
  <si>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</si>
  <si>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</si>
  <si>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</si>
  <si>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</si>
  <si>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</si>
  <si>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</si>
  <si>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</si>
  <si>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</si>
  <si>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</si>
  <si>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</si>
  <si>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</si>
  <si>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</si>
  <si>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</si>
  <si>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</si>
  <si>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</si>
  <si>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</si>
  <si>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</si>
  <si>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</si>
  <si>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</si>
  <si>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</si>
  <si>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</si>
  <si>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</si>
  <si>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</si>
  <si>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</si>
  <si>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</si>
  <si>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</si>
  <si>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</si>
  <si>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</si>
  <si>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</si>
  <si>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</si>
  <si>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</si>
  <si>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国民健康保険事業特別会計（直営診療施設勘定）</t>
    <phoneticPr fontId="5"/>
  </si>
  <si>
    <t>介護保険事業特別会計（事業勘定）</t>
    <phoneticPr fontId="5"/>
  </si>
  <si>
    <t>介護保険事業特別会計（介護サービス事業勘定）</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</si>
  <si>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</si>
  <si>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</si>
  <si>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</si>
  <si>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</si>
  <si>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</si>
  <si>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交通船事業特別会計</t>
    <phoneticPr fontId="5"/>
  </si>
  <si>
    <t>公設小売市場事業特別会計</t>
    <phoneticPr fontId="5"/>
  </si>
  <si>
    <t>下水道事業特別会計</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</si>
  <si>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</si>
  <si>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</si>
  <si>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</si>
  <si>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</si>
  <si>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</si>
  <si>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</si>
  <si>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</si>
  <si>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</si>
  <si>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</si>
  <si>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</si>
  <si>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</si>
  <si>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</si>
  <si>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</si>
  <si>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</si>
  <si>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</si>
  <si>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</si>
  <si>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</si>
  <si>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</si>
  <si>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</si>
  <si>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</si>
  <si>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</si>
  <si>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</si>
  <si>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</si>
  <si>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</si>
  <si>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</si>
  <si>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</si>
  <si>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</si>
  <si>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</si>
  <si>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</si>
  <si>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</si>
  <si>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</si>
  <si>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</si>
  <si>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</si>
  <si>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</si>
  <si>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</si>
  <si>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</si>
  <si>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</si>
  <si>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</si>
  <si>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</si>
  <si>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</si>
  <si>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</si>
  <si>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</si>
  <si>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</si>
  <si>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</si>
  <si>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</si>
  <si>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</si>
  <si>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</si>
  <si>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</si>
  <si>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</si>
  <si>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</si>
  <si>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</si>
  <si>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</si>
  <si>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</si>
  <si>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</si>
  <si>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</si>
  <si>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</si>
  <si>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</si>
  <si>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</si>
  <si>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</si>
  <si>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</si>
  <si>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</si>
  <si>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</si>
  <si>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</si>
  <si>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</si>
  <si>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</si>
  <si>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</si>
  <si>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</si>
  <si>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</si>
  <si>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</si>
  <si>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</si>
  <si>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</si>
  <si>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</si>
  <si>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</si>
  <si>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</si>
  <si>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</si>
  <si>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</si>
  <si>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</si>
  <si>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</si>
  <si>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</si>
  <si>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</si>
  <si>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</si>
  <si>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</si>
  <si>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</si>
  <si>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</si>
  <si>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</si>
  <si>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</si>
  <si>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</si>
  <si>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</si>
  <si>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</si>
  <si>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</si>
  <si>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</si>
  <si>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</si>
  <si>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</si>
  <si>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</si>
  <si>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</si>
  <si>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</si>
  <si>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</si>
  <si>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</si>
  <si>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</si>
  <si>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</si>
  <si>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</si>
  <si>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</si>
  <si>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</si>
  <si>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</si>
  <si>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</si>
  <si>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</si>
  <si>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</si>
  <si>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</si>
  <si>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</si>
  <si>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</si>
  <si>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</si>
  <si>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</si>
  <si>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</si>
  <si>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</si>
  <si>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</si>
  <si>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</si>
  <si>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</si>
  <si>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</si>
  <si>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</si>
  <si>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</si>
  <si>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</si>
  <si>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</si>
  <si>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</si>
  <si>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</si>
  <si>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</si>
  <si>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</si>
  <si>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</si>
  <si>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</si>
  <si>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</si>
  <si>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</si>
  <si>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</si>
  <si>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</si>
  <si>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</si>
  <si>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</si>
  <si>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</si>
  <si>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</si>
  <si>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</si>
  <si>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</si>
  <si>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</si>
  <si>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</si>
  <si>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</si>
  <si>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</si>
  <si>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</si>
  <si>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</si>
  <si>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</si>
  <si>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1.46</t>
  </si>
  <si>
    <t>▲ 3.40</t>
  </si>
  <si>
    <t>水道事業会計</t>
  </si>
  <si>
    <t>一般会計</t>
  </si>
  <si>
    <t>介護保険事業特別会計（事業勘定）</t>
  </si>
  <si>
    <t>国民健康保険事業特別会計（事業勘定）</t>
  </si>
  <si>
    <t>簡易水道事業特別会計</t>
  </si>
  <si>
    <t>後期高齢者医療特別会計</t>
  </si>
  <si>
    <t>診療所事業特別会計</t>
  </si>
  <si>
    <t>土地取得事業特別会計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</si>
  <si>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</si>
  <si>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</si>
  <si>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</si>
  <si>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</si>
  <si>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</si>
  <si>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</si>
  <si>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</si>
  <si>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</si>
  <si>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</si>
  <si>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五島市農林総合開発公社</t>
    <rPh sb="0" eb="3">
      <t>ゴトウシ</t>
    </rPh>
    <rPh sb="3" eb="5">
      <t>ノウリン</t>
    </rPh>
    <rPh sb="5" eb="7">
      <t>ソウゴウ</t>
    </rPh>
    <rPh sb="7" eb="9">
      <t>カイハツ</t>
    </rPh>
    <rPh sb="9" eb="11">
      <t>コウシャ</t>
    </rPh>
    <phoneticPr fontId="2"/>
  </si>
  <si>
    <t>岐宿農研</t>
    <rPh sb="0" eb="2">
      <t>キシク</t>
    </rPh>
    <rPh sb="2" eb="3">
      <t>ノウ</t>
    </rPh>
    <rPh sb="3" eb="4">
      <t>ケン</t>
    </rPh>
    <phoneticPr fontId="2"/>
  </si>
  <si>
    <t>五島風力発電</t>
    <rPh sb="0" eb="2">
      <t>ゴトウ</t>
    </rPh>
    <rPh sb="2" eb="4">
      <t>フウリョク</t>
    </rPh>
    <rPh sb="4" eb="6">
      <t>ハツデン</t>
    </rPh>
    <phoneticPr fontId="2"/>
  </si>
  <si>
    <t>嵯峨島旅客船</t>
    <rPh sb="0" eb="2">
      <t>サガ</t>
    </rPh>
    <rPh sb="2" eb="3">
      <t>シマ</t>
    </rPh>
    <rPh sb="3" eb="5">
      <t>リョキャク</t>
    </rPh>
    <rPh sb="5" eb="6">
      <t>セン</t>
    </rPh>
    <phoneticPr fontId="2"/>
  </si>
  <si>
    <t>○</t>
    <phoneticPr fontId="2"/>
  </si>
  <si>
    <t>長崎県林業公社</t>
    <rPh sb="0" eb="3">
      <t>ナガサキケン</t>
    </rPh>
    <rPh sb="3" eb="5">
      <t>リンギョウ</t>
    </rPh>
    <rPh sb="5" eb="7">
      <t>コウシャ</t>
    </rPh>
    <phoneticPr fontId="2"/>
  </si>
  <si>
    <t>▲5</t>
    <phoneticPr fontId="2"/>
  </si>
  <si>
    <t>▲4</t>
    <phoneticPr fontId="2"/>
  </si>
  <si>
    <t>▲3</t>
    <phoneticPr fontId="2"/>
  </si>
  <si>
    <t>長崎県病院企業団（五島市分）</t>
    <rPh sb="0" eb="3">
      <t>ナガサキケン</t>
    </rPh>
    <rPh sb="3" eb="5">
      <t>ビョウイン</t>
    </rPh>
    <rPh sb="5" eb="7">
      <t>キギョウ</t>
    </rPh>
    <rPh sb="7" eb="8">
      <t>ダン</t>
    </rPh>
    <rPh sb="9" eb="12">
      <t>ゴトウシ</t>
    </rPh>
    <rPh sb="12" eb="13">
      <t>ブン</t>
    </rPh>
    <phoneticPr fontId="2"/>
  </si>
  <si>
    <t>長崎県市町村総合組合（一般会計）</t>
    <rPh sb="0" eb="3">
      <t>ナガサキケン</t>
    </rPh>
    <rPh sb="3" eb="6">
      <t>シチョウソン</t>
    </rPh>
    <rPh sb="6" eb="8">
      <t>ソウゴウ</t>
    </rPh>
    <rPh sb="8" eb="10">
      <t>クミアイ</t>
    </rPh>
    <rPh sb="11" eb="13">
      <t>イッパン</t>
    </rPh>
    <rPh sb="13" eb="15">
      <t>カイケイ</t>
    </rPh>
    <phoneticPr fontId="2"/>
  </si>
  <si>
    <t>〃（市町村会館管理事業特別会計）</t>
    <rPh sb="2" eb="5">
      <t>シチョウソン</t>
    </rPh>
    <rPh sb="5" eb="7">
      <t>カイカン</t>
    </rPh>
    <rPh sb="7" eb="9">
      <t>カンリ</t>
    </rPh>
    <rPh sb="9" eb="11">
      <t>ジギョウ</t>
    </rPh>
    <rPh sb="11" eb="13">
      <t>トクベツ</t>
    </rPh>
    <rPh sb="13" eb="15">
      <t>カイケイ</t>
    </rPh>
    <phoneticPr fontId="2"/>
  </si>
  <si>
    <t>〃（市町村会館馬町別館管理事業特別会計）</t>
    <rPh sb="2" eb="5">
      <t>シチョウソン</t>
    </rPh>
    <rPh sb="5" eb="7">
      <t>カイカン</t>
    </rPh>
    <rPh sb="7" eb="8">
      <t>ウマ</t>
    </rPh>
    <rPh sb="8" eb="9">
      <t>マチ</t>
    </rPh>
    <rPh sb="9" eb="11">
      <t>ベッカン</t>
    </rPh>
    <rPh sb="11" eb="13">
      <t>カンリ</t>
    </rPh>
    <rPh sb="13" eb="15">
      <t>ジギョウ</t>
    </rPh>
    <rPh sb="15" eb="17">
      <t>トクベツ</t>
    </rPh>
    <rPh sb="17" eb="19">
      <t>カイケイ</t>
    </rPh>
    <phoneticPr fontId="2"/>
  </si>
  <si>
    <t>〃（公平委員会事業特別会計）</t>
    <rPh sb="2" eb="4">
      <t>コウヘイ</t>
    </rPh>
    <rPh sb="4" eb="7">
      <t>イインカイ</t>
    </rPh>
    <rPh sb="7" eb="9">
      <t>ジギョウ</t>
    </rPh>
    <rPh sb="9" eb="11">
      <t>トクベツ</t>
    </rPh>
    <rPh sb="11" eb="13">
      <t>カイケイ</t>
    </rPh>
    <phoneticPr fontId="2"/>
  </si>
  <si>
    <t>〃（行政不服審査会事業特別会計）</t>
    <rPh sb="2" eb="4">
      <t>ギョウセイ</t>
    </rPh>
    <rPh sb="4" eb="6">
      <t>フフク</t>
    </rPh>
    <rPh sb="6" eb="9">
      <t>シンサカイ</t>
    </rPh>
    <rPh sb="9" eb="11">
      <t>ジギョウ</t>
    </rPh>
    <rPh sb="11" eb="13">
      <t>トクベツ</t>
    </rPh>
    <rPh sb="13" eb="15">
      <t>カイケイ</t>
    </rPh>
    <phoneticPr fontId="2"/>
  </si>
  <si>
    <t>〃（交通災害共済事業特別会計）</t>
    <rPh sb="2" eb="4">
      <t>コウツウ</t>
    </rPh>
    <rPh sb="4" eb="6">
      <t>サイガイ</t>
    </rPh>
    <rPh sb="6" eb="8">
      <t>キョウサイ</t>
    </rPh>
    <rPh sb="8" eb="10">
      <t>ジギョウ</t>
    </rPh>
    <rPh sb="10" eb="12">
      <t>トクベツ</t>
    </rPh>
    <rPh sb="12" eb="14">
      <t>カイケイ</t>
    </rPh>
    <phoneticPr fontId="2"/>
  </si>
  <si>
    <t>長崎県後期高齢者医療広域連合（普通会計）</t>
    <rPh sb="0" eb="3">
      <t>ナガサキケン</t>
    </rPh>
    <rPh sb="3" eb="5">
      <t>コウキ</t>
    </rPh>
    <rPh sb="5" eb="8">
      <t>コウレイシャ</t>
    </rPh>
    <rPh sb="8" eb="10">
      <t>イリョウ</t>
    </rPh>
    <rPh sb="10" eb="12">
      <t>コウイキ</t>
    </rPh>
    <rPh sb="12" eb="14">
      <t>レンゴウ</t>
    </rPh>
    <rPh sb="15" eb="17">
      <t>フツウ</t>
    </rPh>
    <rPh sb="17" eb="19">
      <t>カイケイ</t>
    </rPh>
    <phoneticPr fontId="2"/>
  </si>
  <si>
    <t>〃（後期高齢者医療事業会計）</t>
    <rPh sb="2" eb="4">
      <t>コウキ</t>
    </rPh>
    <rPh sb="4" eb="7">
      <t>コウレイシャ</t>
    </rPh>
    <rPh sb="7" eb="9">
      <t>イリョウ</t>
    </rPh>
    <rPh sb="9" eb="11">
      <t>ジギョウ</t>
    </rPh>
    <rPh sb="11" eb="13">
      <t>カイケイ</t>
    </rPh>
    <phoneticPr fontId="2"/>
  </si>
  <si>
    <t>合併市町村振興基金</t>
    <rPh sb="0" eb="2">
      <t>ガッペイ</t>
    </rPh>
    <rPh sb="2" eb="5">
      <t>シチョウソン</t>
    </rPh>
    <rPh sb="5" eb="7">
      <t>シンコウ</t>
    </rPh>
    <rPh sb="7" eb="9">
      <t>キキン</t>
    </rPh>
    <phoneticPr fontId="2"/>
  </si>
  <si>
    <t>庁舎等整備基金</t>
    <rPh sb="0" eb="2">
      <t>チョウシャ</t>
    </rPh>
    <rPh sb="2" eb="3">
      <t>トウ</t>
    </rPh>
    <rPh sb="3" eb="5">
      <t>セイビ</t>
    </rPh>
    <rPh sb="5" eb="7">
      <t>キキン</t>
    </rPh>
    <phoneticPr fontId="2"/>
  </si>
  <si>
    <t>まちづくり基金</t>
    <rPh sb="5" eb="7">
      <t>キキン</t>
    </rPh>
    <phoneticPr fontId="2"/>
  </si>
  <si>
    <t>地域福祉基金</t>
    <rPh sb="0" eb="2">
      <t>チイキ</t>
    </rPh>
    <rPh sb="2" eb="4">
      <t>フクシ</t>
    </rPh>
    <rPh sb="4" eb="6">
      <t>キキン</t>
    </rPh>
    <phoneticPr fontId="2"/>
  </si>
  <si>
    <t>ふるさとづくり基金</t>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</si>
  <si>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</si>
  <si>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</si>
  <si>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</si>
  <si>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償却率は類似団体に比べ低い水準となっているが、50％を超えており年々償却率も上昇している。今後は複数の施設で更新・改修等の費用が同時に生じる可能性があると言え、このことを潜在的な将来費用と捉え、公共施設等総合管理計画に基づき、既存施設の統廃合を進め、計画的な更新・改修等を実施し、財政健全化に努めた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</si>
  <si>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</si>
  <si>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</si>
  <si>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</si>
  <si>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</si>
  <si>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</si>
  <si>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</si>
  <si>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フロー指標である実質公債費比率については、財政改革プランに基づき、これまで高利率地方債の繰上償還や、緊急性を考慮した事業の見直し等による新発債の発行抑制等を実施してきたが、Ｈ27-28年度同意債である合併特例事業債の償還開始により元利償還金が増加したことから増加傾向にある。</t>
    </r>
    <r>
      <rPr>
        <sz val="10"/>
        <color rgb="FFFF0000"/>
        <rFont val="ＭＳ Ｐゴシック"/>
        <family val="3"/>
        <charset val="128"/>
      </rPr>
      <t>ストック指標である将来負担比率については、繰上償還の実施、新発債発行抑制等による地方債現在高の漸減、定員適正化計画に基づく職員数の削減による退職手当負担見込額の減少によりH30までは減少傾向にあった。しかし大型事業により起債の発行額が膨らんだことや財政調整基金現在高が減少したことによりＲ１は増加傾向にある。今後も</t>
    </r>
    <r>
      <rPr>
        <sz val="10"/>
        <color indexed="8"/>
        <rFont val="ＭＳ Ｐゴシック"/>
        <family val="3"/>
        <charset val="128"/>
      </rPr>
      <t>フロー及びストックの両指数から、財政健全化に努めていく。
　一方で、今後は市庁舎建設事業、新図書館建設事業や小学校改築事業等の大型事業の起債発行や元金償還が予定されているため、その他事業の実施については、緊急度や必要性を考慮し、優先度の高いものから慎重に実施するとともに、行財政改革を進め、引き続き財政健全化に努めていく。</t>
    </r>
    <rPh sb="130" eb="134">
      <t>ゾウカケイコウ</t>
    </rPh>
    <rPh sb="241" eb="243">
      <t>オオガタ</t>
    </rPh>
    <rPh sb="243" eb="245">
      <t>ジギョウ</t>
    </rPh>
    <rPh sb="248" eb="250">
      <t>キサイ</t>
    </rPh>
    <rPh sb="251" eb="254">
      <t>ハッコウガク</t>
    </rPh>
    <rPh sb="255" eb="256">
      <t>フク</t>
    </rPh>
    <rPh sb="262" eb="266">
      <t>ザイセイチョウセイ</t>
    </rPh>
    <rPh sb="266" eb="268">
      <t>キキン</t>
    </rPh>
    <rPh sb="268" eb="271">
      <t>ゲンザイダカ</t>
    </rPh>
    <rPh sb="272" eb="274">
      <t>ゲンショウ</t>
    </rPh>
    <rPh sb="284" eb="286">
      <t>ゾウカ</t>
    </rPh>
    <rPh sb="286" eb="288">
      <t>ケイコウ</t>
    </rPh>
    <rPh sb="292" eb="294">
      <t>コンゴ</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</si>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</sst>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3D1914D-83BF-4CE4-9B14-82094E6B1C8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2A67-40A5-9F11-ECA2921710B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97604</c:v>
                </c:pt>
                <c:pt idx="1">
                  <c:v>117568</c:v>
                </c:pt>
                <c:pt idx="2">
                  <c:v>128822</c:v>
                </c:pt>
                <c:pt idx="3">
                  <c:v>181721</c:v>
                </c:pt>
                <c:pt idx="4">
                  <c:v>266645</c:v>
                </c:pt>
              </c:numCache>
            </c:numRef>
          </c:val>
          <c:smooth val="0"/>
          <c:extLst>
            <c:ext xmlns:c16="http://schemas.microsoft.com/office/drawing/2014/chart" uri="{C3380CC4-5D6E-409C-BE32-E72D297353CC}">
              <c16:uniqueId val="{00000001-2A67-40A5-9F11-ECA2921710B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4.96</c:v>
                </c:pt>
                <c:pt idx="1">
                  <c:v>5.52</c:v>
                </c:pt>
                <c:pt idx="2">
                  <c:v>4.5599999999999996</c:v>
                </c:pt>
                <c:pt idx="3">
                  <c:v>3.79</c:v>
                </c:pt>
                <c:pt idx="4">
                  <c:v>3.93</c:v>
                </c:pt>
              </c:numCache>
            </c:numRef>
          </c:val>
          <c:extLst>
            <c:ext xmlns:c16="http://schemas.microsoft.com/office/drawing/2014/chart" uri="{C3380CC4-5D6E-409C-BE32-E72D297353CC}">
              <c16:uniqueId val="{00000000-01D7-47A1-920F-65FCD87A733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28.8</c:v>
                </c:pt>
                <c:pt idx="1">
                  <c:v>28.92</c:v>
                </c:pt>
                <c:pt idx="2">
                  <c:v>29.07</c:v>
                </c:pt>
                <c:pt idx="3">
                  <c:v>29.24</c:v>
                </c:pt>
                <c:pt idx="4">
                  <c:v>26.43</c:v>
                </c:pt>
              </c:numCache>
            </c:numRef>
          </c:val>
          <c:extLst>
            <c:ext xmlns:c16="http://schemas.microsoft.com/office/drawing/2014/chart" uri="{C3380CC4-5D6E-409C-BE32-E72D297353CC}">
              <c16:uniqueId val="{00000001-01D7-47A1-920F-65FCD87A733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2.6</c:v>
                </c:pt>
                <c:pt idx="1">
                  <c:v>2.4900000000000002</c:v>
                </c:pt>
                <c:pt idx="2">
                  <c:v>1.18</c:v>
                </c:pt>
                <c:pt idx="3">
                  <c:v>-1.46</c:v>
                </c:pt>
                <c:pt idx="4">
                  <c:v>-3.4</c:v>
                </c:pt>
              </c:numCache>
            </c:numRef>
          </c:val>
          <c:smooth val="0"/>
          <c:extLst>
            <c:ext xmlns:c16="http://schemas.microsoft.com/office/drawing/2014/chart" uri="{C3380CC4-5D6E-409C-BE32-E72D297353CC}">
              <c16:uniqueId val="{00000002-01D7-47A1-920F-65FCD87A733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0-38B3-49A1-8853-4EE0114840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B3-49A1-8853-4EE0114840CF}"/>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8B3-49A1-8853-4EE0114840CF}"/>
            </c:ext>
          </c:extLst>
        </c:ser>
        <c:ser>
          <c:idx val="3"/>
          <c:order val="3"/>
          <c:tx>
            <c:strRef>
              <c:f>データシート!$A$30</c:f>
              <c:strCache>
                <c:ptCount val="1"/>
                <c:pt idx="0">
                  <c:v>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8B3-49A1-8853-4EE0114840C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0.02</c:v>
                </c:pt>
                <c:pt idx="4">
                  <c:v>#N/A</c:v>
                </c:pt>
                <c:pt idx="5">
                  <c:v>0.03</c:v>
                </c:pt>
                <c:pt idx="6">
                  <c:v>#N/A</c:v>
                </c:pt>
                <c:pt idx="7">
                  <c:v>0.03</c:v>
                </c:pt>
                <c:pt idx="8">
                  <c:v>#N/A</c:v>
                </c:pt>
                <c:pt idx="9">
                  <c:v>0.03</c:v>
                </c:pt>
              </c:numCache>
            </c:numRef>
          </c:val>
          <c:extLst>
            <c:ext xmlns:c16="http://schemas.microsoft.com/office/drawing/2014/chart" uri="{C3380CC4-5D6E-409C-BE32-E72D297353CC}">
              <c16:uniqueId val="{00000004-38B3-49A1-8853-4EE0114840CF}"/>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0.05</c:v>
                </c:pt>
              </c:numCache>
            </c:numRef>
          </c:val>
          <c:extLst>
            <c:ext xmlns:c16="http://schemas.microsoft.com/office/drawing/2014/chart" uri="{C3380CC4-5D6E-409C-BE32-E72D297353CC}">
              <c16:uniqueId val="{00000005-38B3-49A1-8853-4EE0114840CF}"/>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1.38</c:v>
                </c:pt>
                <c:pt idx="6">
                  <c:v>#N/A</c:v>
                </c:pt>
                <c:pt idx="7">
                  <c:v>0.36</c:v>
                </c:pt>
                <c:pt idx="8">
                  <c:v>#N/A</c:v>
                </c:pt>
                <c:pt idx="9">
                  <c:v>0.23</c:v>
                </c:pt>
              </c:numCache>
            </c:numRef>
          </c:val>
          <c:extLst>
            <c:ext xmlns:c16="http://schemas.microsoft.com/office/drawing/2014/chart" uri="{C3380CC4-5D6E-409C-BE32-E72D297353CC}">
              <c16:uniqueId val="{00000006-38B3-49A1-8853-4EE0114840CF}"/>
            </c:ext>
          </c:extLst>
        </c:ser>
        <c:ser>
          <c:idx val="7"/>
          <c:order val="7"/>
          <c:tx>
            <c:strRef>
              <c:f>データシート!$A$34</c:f>
              <c:strCache>
                <c:ptCount val="1"/>
                <c:pt idx="0">
                  <c:v>介護保険事業特別会計（事業勘定）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0.35</c:v>
                </c:pt>
                <c:pt idx="2">
                  <c:v>#N/A</c:v>
                </c:pt>
                <c:pt idx="3">
                  <c:v>0.63</c:v>
                </c:pt>
                <c:pt idx="4">
                  <c:v>#N/A</c:v>
                </c:pt>
                <c:pt idx="5">
                  <c:v>0.37</c:v>
                </c:pt>
                <c:pt idx="6">
                  <c:v>#N/A</c:v>
                </c:pt>
                <c:pt idx="7">
                  <c:v>1.0900000000000001</c:v>
                </c:pt>
                <c:pt idx="8">
                  <c:v>#N/A</c:v>
                </c:pt>
                <c:pt idx="9">
                  <c:v>0.47</c:v>
                </c:pt>
              </c:numCache>
            </c:numRef>
          </c:val>
          <c:extLst>
            <c:ext xmlns:c16="http://schemas.microsoft.com/office/drawing/2014/chart" uri="{C3380CC4-5D6E-409C-BE32-E72D297353CC}">
              <c16:uniqueId val="{00000007-38B3-49A1-8853-4EE0114840C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4.96</c:v>
                </c:pt>
                <c:pt idx="2">
                  <c:v>#N/A</c:v>
                </c:pt>
                <c:pt idx="3">
                  <c:v>5.51</c:v>
                </c:pt>
                <c:pt idx="4">
                  <c:v>#N/A</c:v>
                </c:pt>
                <c:pt idx="5">
                  <c:v>4.55</c:v>
                </c:pt>
                <c:pt idx="6">
                  <c:v>#N/A</c:v>
                </c:pt>
                <c:pt idx="7">
                  <c:v>3.78</c:v>
                </c:pt>
                <c:pt idx="8">
                  <c:v>#N/A</c:v>
                </c:pt>
                <c:pt idx="9">
                  <c:v>3.93</c:v>
                </c:pt>
              </c:numCache>
            </c:numRef>
          </c:val>
          <c:extLst>
            <c:ext xmlns:c16="http://schemas.microsoft.com/office/drawing/2014/chart" uri="{C3380CC4-5D6E-409C-BE32-E72D297353CC}">
              <c16:uniqueId val="{00000008-38B3-49A1-8853-4EE0114840C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4.41</c:v>
                </c:pt>
                <c:pt idx="2">
                  <c:v>#N/A</c:v>
                </c:pt>
                <c:pt idx="3">
                  <c:v>4.45</c:v>
                </c:pt>
                <c:pt idx="4">
                  <c:v>#N/A</c:v>
                </c:pt>
                <c:pt idx="5">
                  <c:v>4.4800000000000004</c:v>
                </c:pt>
                <c:pt idx="6">
                  <c:v>#N/A</c:v>
                </c:pt>
                <c:pt idx="7">
                  <c:v>4.6100000000000003</c:v>
                </c:pt>
                <c:pt idx="8">
                  <c:v>#N/A</c:v>
                </c:pt>
                <c:pt idx="9">
                  <c:v>4.93</c:v>
                </c:pt>
              </c:numCache>
            </c:numRef>
          </c:val>
          <c:extLst>
            <c:ext xmlns:c16="http://schemas.microsoft.com/office/drawing/2014/chart" uri="{C3380CC4-5D6E-409C-BE32-E72D297353CC}">
              <c16:uniqueId val="{00000009-38B3-49A1-8853-4EE0114840C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3685</c:v>
                </c:pt>
                <c:pt idx="5">
                  <c:v>3670</c:v>
                </c:pt>
                <c:pt idx="8">
                  <c:v>3570</c:v>
                </c:pt>
                <c:pt idx="11">
                  <c:v>3458</c:v>
                </c:pt>
                <c:pt idx="14">
                  <c:v>3426</c:v>
                </c:pt>
              </c:numCache>
            </c:numRef>
          </c:val>
          <c:extLst>
            <c:ext xmlns:c16="http://schemas.microsoft.com/office/drawing/2014/chart" uri="{C3380CC4-5D6E-409C-BE32-E72D297353CC}">
              <c16:uniqueId val="{00000000-74EA-4293-9D65-E3D4D87F54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3</c:v>
                </c:pt>
              </c:numCache>
            </c:numRef>
          </c:val>
          <c:extLst>
            <c:ext xmlns:c16="http://schemas.microsoft.com/office/drawing/2014/chart" uri="{C3380CC4-5D6E-409C-BE32-E72D297353CC}">
              <c16:uniqueId val="{00000001-74EA-4293-9D65-E3D4D87F54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43</c:v>
                </c:pt>
                <c:pt idx="3">
                  <c:v>40</c:v>
                </c:pt>
                <c:pt idx="6">
                  <c:v>32</c:v>
                </c:pt>
                <c:pt idx="9">
                  <c:v>29</c:v>
                </c:pt>
                <c:pt idx="12">
                  <c:v>30</c:v>
                </c:pt>
              </c:numCache>
            </c:numRef>
          </c:val>
          <c:extLst>
            <c:ext xmlns:c16="http://schemas.microsoft.com/office/drawing/2014/chart" uri="{C3380CC4-5D6E-409C-BE32-E72D297353CC}">
              <c16:uniqueId val="{00000002-74EA-4293-9D65-E3D4D87F54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267</c:v>
                </c:pt>
                <c:pt idx="3">
                  <c:v>281</c:v>
                </c:pt>
                <c:pt idx="6">
                  <c:v>295</c:v>
                </c:pt>
                <c:pt idx="9">
                  <c:v>292</c:v>
                </c:pt>
                <c:pt idx="12">
                  <c:v>278</c:v>
                </c:pt>
              </c:numCache>
            </c:numRef>
          </c:val>
          <c:extLst>
            <c:ext xmlns:c16="http://schemas.microsoft.com/office/drawing/2014/chart" uri="{C3380CC4-5D6E-409C-BE32-E72D297353CC}">
              <c16:uniqueId val="{00000003-74EA-4293-9D65-E3D4D87F54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216</c:v>
                </c:pt>
                <c:pt idx="3">
                  <c:v>184</c:v>
                </c:pt>
                <c:pt idx="6">
                  <c:v>169</c:v>
                </c:pt>
                <c:pt idx="9">
                  <c:v>175</c:v>
                </c:pt>
                <c:pt idx="12">
                  <c:v>174</c:v>
                </c:pt>
              </c:numCache>
            </c:numRef>
          </c:val>
          <c:extLst>
            <c:ext xmlns:c16="http://schemas.microsoft.com/office/drawing/2014/chart" uri="{C3380CC4-5D6E-409C-BE32-E72D297353CC}">
              <c16:uniqueId val="{00000004-74EA-4293-9D65-E3D4D87F54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EA-4293-9D65-E3D4D87F54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4EA-4293-9D65-E3D4D87F54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4072</c:v>
                </c:pt>
                <c:pt idx="3">
                  <c:v>3877</c:v>
                </c:pt>
                <c:pt idx="6">
                  <c:v>3882</c:v>
                </c:pt>
                <c:pt idx="9">
                  <c:v>3665</c:v>
                </c:pt>
                <c:pt idx="12">
                  <c:v>3721</c:v>
                </c:pt>
              </c:numCache>
            </c:numRef>
          </c:val>
          <c:extLst>
            <c:ext xmlns:c16="http://schemas.microsoft.com/office/drawing/2014/chart" uri="{C3380CC4-5D6E-409C-BE32-E72D297353CC}">
              <c16:uniqueId val="{00000007-74EA-4293-9D65-E3D4D87F54E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913</c:v>
                </c:pt>
                <c:pt idx="2">
                  <c:v>#N/A</c:v>
                </c:pt>
                <c:pt idx="3">
                  <c:v>#N/A</c:v>
                </c:pt>
                <c:pt idx="4">
                  <c:v>712</c:v>
                </c:pt>
                <c:pt idx="5">
                  <c:v>#N/A</c:v>
                </c:pt>
                <c:pt idx="6">
                  <c:v>#N/A</c:v>
                </c:pt>
                <c:pt idx="7">
                  <c:v>808</c:v>
                </c:pt>
                <c:pt idx="8">
                  <c:v>#N/A</c:v>
                </c:pt>
                <c:pt idx="9">
                  <c:v>#N/A</c:v>
                </c:pt>
                <c:pt idx="10">
                  <c:v>703</c:v>
                </c:pt>
                <c:pt idx="11">
                  <c:v>#N/A</c:v>
                </c:pt>
                <c:pt idx="12">
                  <c:v>#N/A</c:v>
                </c:pt>
                <c:pt idx="13">
                  <c:v>780</c:v>
                </c:pt>
                <c:pt idx="14">
                  <c:v>#N/A</c:v>
                </c:pt>
              </c:numCache>
            </c:numRef>
          </c:val>
          <c:smooth val="0"/>
          <c:extLst>
            <c:ext xmlns:c16="http://schemas.microsoft.com/office/drawing/2014/chart" uri="{C3380CC4-5D6E-409C-BE32-E72D297353CC}">
              <c16:uniqueId val="{00000008-74EA-4293-9D65-E3D4D87F54E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29224</c:v>
                </c:pt>
                <c:pt idx="5">
                  <c:v>28884</c:v>
                </c:pt>
                <c:pt idx="8">
                  <c:v>28338</c:v>
                </c:pt>
                <c:pt idx="11">
                  <c:v>28327</c:v>
                </c:pt>
                <c:pt idx="14">
                  <c:v>30530</c:v>
                </c:pt>
              </c:numCache>
            </c:numRef>
          </c:val>
          <c:extLst>
            <c:ext xmlns:c16="http://schemas.microsoft.com/office/drawing/2014/chart" uri="{C3380CC4-5D6E-409C-BE32-E72D297353CC}">
              <c16:uniqueId val="{00000000-0768-451F-87AC-F0C8570FD50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1534</c:v>
                </c:pt>
                <c:pt idx="5">
                  <c:v>1452</c:v>
                </c:pt>
                <c:pt idx="8">
                  <c:v>1274</c:v>
                </c:pt>
                <c:pt idx="11">
                  <c:v>1184</c:v>
                </c:pt>
                <c:pt idx="14">
                  <c:v>1672</c:v>
                </c:pt>
              </c:numCache>
            </c:numRef>
          </c:val>
          <c:extLst>
            <c:ext xmlns:c16="http://schemas.microsoft.com/office/drawing/2014/chart" uri="{C3380CC4-5D6E-409C-BE32-E72D297353CC}">
              <c16:uniqueId val="{00000001-0768-451F-87AC-F0C8570FD50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10967</c:v>
                </c:pt>
                <c:pt idx="5">
                  <c:v>11451</c:v>
                </c:pt>
                <c:pt idx="8">
                  <c:v>11535</c:v>
                </c:pt>
                <c:pt idx="11">
                  <c:v>11943</c:v>
                </c:pt>
                <c:pt idx="14">
                  <c:v>11519</c:v>
                </c:pt>
              </c:numCache>
            </c:numRef>
          </c:val>
          <c:extLst>
            <c:ext xmlns:c16="http://schemas.microsoft.com/office/drawing/2014/chart" uri="{C3380CC4-5D6E-409C-BE32-E72D297353CC}">
              <c16:uniqueId val="{00000002-0768-451F-87AC-F0C8570FD50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768-451F-87AC-F0C8570FD50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768-451F-87AC-F0C8570FD50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16</c:v>
                </c:pt>
                <c:pt idx="3">
                  <c:v>15</c:v>
                </c:pt>
                <c:pt idx="6">
                  <c:v>13</c:v>
                </c:pt>
                <c:pt idx="9">
                  <c:v>12</c:v>
                </c:pt>
                <c:pt idx="12">
                  <c:v>11</c:v>
                </c:pt>
              </c:numCache>
            </c:numRef>
          </c:val>
          <c:extLst>
            <c:ext xmlns:c16="http://schemas.microsoft.com/office/drawing/2014/chart" uri="{C3380CC4-5D6E-409C-BE32-E72D297353CC}">
              <c16:uniqueId val="{00000005-0768-451F-87AC-F0C8570FD50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2312</c:v>
                </c:pt>
                <c:pt idx="3">
                  <c:v>2617</c:v>
                </c:pt>
                <c:pt idx="6">
                  <c:v>2645</c:v>
                </c:pt>
                <c:pt idx="9">
                  <c:v>2503</c:v>
                </c:pt>
                <c:pt idx="12">
                  <c:v>2472</c:v>
                </c:pt>
              </c:numCache>
            </c:numRef>
          </c:val>
          <c:extLst>
            <c:ext xmlns:c16="http://schemas.microsoft.com/office/drawing/2014/chart" uri="{C3380CC4-5D6E-409C-BE32-E72D297353CC}">
              <c16:uniqueId val="{00000006-0768-451F-87AC-F0C8570FD50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2507</c:v>
                </c:pt>
                <c:pt idx="3">
                  <c:v>2420</c:v>
                </c:pt>
                <c:pt idx="6">
                  <c:v>2278</c:v>
                </c:pt>
                <c:pt idx="9">
                  <c:v>2144</c:v>
                </c:pt>
                <c:pt idx="12">
                  <c:v>2246</c:v>
                </c:pt>
              </c:numCache>
            </c:numRef>
          </c:val>
          <c:extLst>
            <c:ext xmlns:c16="http://schemas.microsoft.com/office/drawing/2014/chart" uri="{C3380CC4-5D6E-409C-BE32-E72D297353CC}">
              <c16:uniqueId val="{00000007-0768-451F-87AC-F0C8570FD50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1904</c:v>
                </c:pt>
                <c:pt idx="3">
                  <c:v>1720</c:v>
                </c:pt>
                <c:pt idx="6">
                  <c:v>1242</c:v>
                </c:pt>
                <c:pt idx="9">
                  <c:v>1289</c:v>
                </c:pt>
                <c:pt idx="12">
                  <c:v>1390</c:v>
                </c:pt>
              </c:numCache>
            </c:numRef>
          </c:val>
          <c:extLst>
            <c:ext xmlns:c16="http://schemas.microsoft.com/office/drawing/2014/chart" uri="{C3380CC4-5D6E-409C-BE32-E72D297353CC}">
              <c16:uniqueId val="{00000008-0768-451F-87AC-F0C8570FD50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161</c:v>
                </c:pt>
                <c:pt idx="3">
                  <c:v>133</c:v>
                </c:pt>
                <c:pt idx="6">
                  <c:v>110</c:v>
                </c:pt>
                <c:pt idx="9">
                  <c:v>90</c:v>
                </c:pt>
                <c:pt idx="12">
                  <c:v>72</c:v>
                </c:pt>
              </c:numCache>
            </c:numRef>
          </c:val>
          <c:extLst>
            <c:ext xmlns:c16="http://schemas.microsoft.com/office/drawing/2014/chart" uri="{C3380CC4-5D6E-409C-BE32-E72D297353CC}">
              <c16:uniqueId val="{00000009-0768-451F-87AC-F0C8570FD50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35635</c:v>
                </c:pt>
                <c:pt idx="3">
                  <c:v>35142</c:v>
                </c:pt>
                <c:pt idx="6">
                  <c:v>34604</c:v>
                </c:pt>
                <c:pt idx="9">
                  <c:v>35033</c:v>
                </c:pt>
                <c:pt idx="12">
                  <c:v>39166</c:v>
                </c:pt>
              </c:numCache>
            </c:numRef>
          </c:val>
          <c:extLst>
            <c:ext xmlns:c16="http://schemas.microsoft.com/office/drawing/2014/chart" uri="{C3380CC4-5D6E-409C-BE32-E72D297353CC}">
              <c16:uniqueId val="{0000000A-0768-451F-87AC-F0C8570FD50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809</c:v>
                </c:pt>
                <c:pt idx="2">
                  <c:v>#N/A</c:v>
                </c:pt>
                <c:pt idx="3">
                  <c:v>#N/A</c:v>
                </c:pt>
                <c:pt idx="4">
                  <c:v>259</c:v>
                </c:pt>
                <c:pt idx="5">
                  <c:v>#N/A</c:v>
                </c:pt>
                <c:pt idx="6">
                  <c:v>#N/A</c:v>
                </c:pt>
                <c:pt idx="7">
                  <c:v>0</c:v>
                </c:pt>
                <c:pt idx="8">
                  <c:v>#N/A</c:v>
                </c:pt>
                <c:pt idx="9">
                  <c:v>#N/A</c:v>
                </c:pt>
                <c:pt idx="10">
                  <c:v>0</c:v>
                </c:pt>
                <c:pt idx="11">
                  <c:v>#N/A</c:v>
                </c:pt>
                <c:pt idx="12">
                  <c:v>#N/A</c:v>
                </c:pt>
                <c:pt idx="13">
                  <c:v>1635</c:v>
                </c:pt>
                <c:pt idx="14">
                  <c:v>#N/A</c:v>
                </c:pt>
              </c:numCache>
            </c:numRef>
          </c:val>
          <c:smooth val="0"/>
          <c:extLst>
            <c:ext xmlns:c16="http://schemas.microsoft.com/office/drawing/2014/chart" uri="{C3380CC4-5D6E-409C-BE32-E72D297353CC}">
              <c16:uniqueId val="{0000000B-0768-451F-87AC-F0C8570FD50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4907</c:v>
                </c:pt>
                <c:pt idx="1">
                  <c:v>4814</c:v>
                </c:pt>
                <c:pt idx="2">
                  <c:v>4256</c:v>
                </c:pt>
              </c:numCache>
            </c:numRef>
          </c:val>
          <c:extLst>
            <c:ext xmlns:c16="http://schemas.microsoft.com/office/drawing/2014/chart" uri="{C3380CC4-5D6E-409C-BE32-E72D297353CC}">
              <c16:uniqueId val="{00000000-18B7-4F9D-8655-7736D9B3EC6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2101</c:v>
                </c:pt>
                <c:pt idx="1">
                  <c:v>2100</c:v>
                </c:pt>
                <c:pt idx="2">
                  <c:v>2098</c:v>
                </c:pt>
              </c:numCache>
            </c:numRef>
          </c:val>
          <c:extLst>
            <c:ext xmlns:c16="http://schemas.microsoft.com/office/drawing/2014/chart" uri="{C3380CC4-5D6E-409C-BE32-E72D297353CC}">
              <c16:uniqueId val="{00000001-18B7-4F9D-8655-7736D9B3EC6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7303</c:v>
                </c:pt>
                <c:pt idx="1">
                  <c:v>7612</c:v>
                </c:pt>
                <c:pt idx="2">
                  <c:v>7644</c:v>
                </c:pt>
              </c:numCache>
            </c:numRef>
          </c:val>
          <c:extLst>
            <c:ext xmlns:c16="http://schemas.microsoft.com/office/drawing/2014/chart" uri="{C3380CC4-5D6E-409C-BE32-E72D297353CC}">
              <c16:uniqueId val="{00000002-18B7-4F9D-8655-7736D9B3EC6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{8BCC96DD-175C-45FD-9710-EFE065FB607B}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A7D-4114-8CD4-D48EEEBA6D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{ED9E6646-402E-4980-A273-7229E7E86C3C}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7D-4114-8CD4-D48EEEBA6D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{50E900B2-425B-427D-A78F-260D10D98625}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7D-4114-8CD4-D48EEEBA6D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{9888F742-0444-4999-8D43-70D493F0F07E}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7D-4114-8CD4-D48EEEBA6D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{64D57E4C-7527-461E-8475-6CCBCDA69888}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7D-4114-8CD4-D48EEEBA6DE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{8B9B7A21-6D90-4051-9582-F6BBA1CBB1AE}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A7D-4114-8CD4-D48EEEBA6DE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{FC0CCED3-0130-41EE-B411-295B42A8DEFB}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A7D-4114-8CD4-D48EEEBA6DE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{08401487-CD1B-46D3-8F69-6138083652E5}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A7D-4114-8CD4-D48EEEBA6DE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{EF763B4B-D08A-4524-A851-49AD73268858}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A7D-4114-8CD4-D48EEEBA6D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53.9</c:v>
                </c:pt>
                <c:pt idx="16">
                  <c:v>55.2</c:v>
                </c:pt>
                <c:pt idx="24">
                  <c:v>57</c:v>
                </c:pt>
                <c:pt idx="32">
                  <c:v>57.3</c:v>
                </c:pt>
              </c:numCache>
            </c:numRef>
          </c:xVal>
          <c:yVal>
            <c:numRef>
              <c:f>公会計指標分析・財政指標組合せ分析表!$BP$51:$DC$51</c:f>
              <c:numCache>
                <c:formatCode>#,##0.0;"▲ "#,##0.0</c:formatCode>
                <c:ptCount val="40"/>
                <c:pt idx="8">
                  <c:v>1.8</c:v>
                </c:pt>
                <c:pt idx="32">
                  <c:v>12.6</c:v>
                </c:pt>
              </c:numCache>
            </c:numRef>
          </c:yVal>
          <c:smooth val="0"/>
          <c:extLst>
            <c:ext xmlns:c16="http://schemas.microsoft.com/office/drawing/2014/chart" uri="{C3380CC4-5D6E-409C-BE32-E72D297353CC}">
              <c16:uniqueId val="{00000009-BA7D-4114-8CD4-D48EEEBA6DE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{C14ED5CA-51E8-493C-A436-A8477E83C09B}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A7D-4114-8CD4-D48EEEBA6DE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{222AB197-075A-47A6-A0E6-EF0862C5BB4B}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7D-4114-8CD4-D48EEEBA6D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{19A5EF33-4D49-4970-95C4-9A9325D2304A}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7D-4114-8CD4-D48EEEBA6D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{2DB3469F-84F4-42CD-B241-81AB5ACC95F3}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7D-4114-8CD4-D48EEEBA6D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{0B422F8C-F907-4351-924E-94EBEBE46736}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7D-4114-8CD4-D48EEEBA6DE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{A2BB4A1C-65BF-41E8-8042-8C2658D1744B}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A7D-4114-8CD4-D48EEEBA6DE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{35BC8DAF-95FE-4645-8272-C4AE9784BE6F}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A7D-4114-8CD4-D48EEEBA6DE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{7DB0B2C7-50B5-484C-9ECF-C8A8002EDB79}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A7D-4114-8CD4-D48EEEBA6DE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{D93BB4C6-9DB5-4C86-8643-2AF1D03F3410}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A7D-4114-8CD4-D48EEEBA6D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58.3</c:v>
                </c:pt>
                <c:pt idx="16">
                  <c:v>59.6</c:v>
                </c:pt>
                <c:pt idx="24">
                  <c:v>60.7</c:v>
                </c:pt>
                <c:pt idx="32">
                  <c:v>62</c:v>
                </c:pt>
              </c:numCache>
            </c:numRef>
          </c:xVal>
          <c:yVal>
            <c:numRef>
              <c:f>公会計指標分析・財政指標組合せ分析表!$BP$55:$DC$55</c:f>
              <c:numCache>
                <c:formatCode>#,##0.0;"▲ "#,##0.0</c:formatCode>
                <c:ptCount val="40"/>
                <c:pt idx="8">
                  <c:v>54.6</c:v>
                </c:pt>
                <c:pt idx="16">
                  <c:v>53.2</c:v>
                </c:pt>
                <c:pt idx="24">
                  <c:v>47.9</c:v>
                </c:pt>
                <c:pt idx="32">
                  <c:v>49</c:v>
                </c:pt>
              </c:numCache>
            </c:numRef>
          </c:yVal>
          <c:smooth val="0"/>
          <c:extLst>
            <c:ext xmlns:c16="http://schemas.microsoft.com/office/drawing/2014/chart" uri="{C3380CC4-5D6E-409C-BE32-E72D297353CC}">
              <c16:uniqueId val="{00000013-BA7D-4114-8CD4-D48EEEBA6DED}"/>
            </c:ext>
          </c:extLst>
        </c:ser>
        <c:dLbls>
          <c:showLegendKey val="0"/>
          <c:showVal val="1"/>
          <c:showCatName val="0"/>
          <c:showSerName val="0"/>
          <c:showPercent val="0"/>
          <c:showBubbleSize val="0"/>
        </c:dLbls>
        <c:axId val="46179840"/>
        <c:axId val="46181760"/>
      </c:scatterChart>
      <c:valAx>
        <c:axId val="46179840"/>
        <c:scaling>
          <c:orientation val="minMax"/>
          <c:max val="62.7"/>
          <c:min val="53.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4"/>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{F8DBD91F-D88F-4DC5-905C-226EB3FAEDC4}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10F-4F3E-BF49-B0BEE89372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{73C52F92-9CAA-470E-9DC6-420B4D398D57}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0F-4F3E-BF49-B0BEE89372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{9C57B9F5-034C-4C80-88EE-AFC79AB296BE}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0F-4F3E-BF49-B0BEE89372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{27C3DEA4-54A4-43B4-9892-5FB1065D5E6C}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0F-4F3E-BF49-B0BEE89372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{2C527EB4-9D5C-4388-91E1-9D6845E15FC4}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0F-4F3E-BF49-B0BEE893722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{3D3EA159-180D-4FCD-8711-C53F5AA372AF}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10F-4F3E-BF49-B0BEE8937226}"/>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{3F54340E-59D3-4C76-B0E7-5CA992DBDEF6}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10F-4F3E-BF49-B0BEE8937226}"/>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{EFBE1A2D-51AA-4872-9A70-56205B15AA78}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10F-4F3E-BF49-B0BEE893722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{E15105EF-BE22-4F1D-BD02-37DE3D4BAA93}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10F-4F3E-BF49-B0BEE89372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6.6</c:v>
                </c:pt>
                <c:pt idx="16">
                  <c:v>5.8</c:v>
                </c:pt>
                <c:pt idx="24">
                  <c:v>5.4</c:v>
                </c:pt>
                <c:pt idx="32">
                  <c:v>5.7</c:v>
                </c:pt>
              </c:numCache>
            </c:numRef>
          </c:xVal>
          <c:yVal>
            <c:numRef>
              <c:f>公会計指標分析・財政指標組合せ分析表!$BP$73:$DC$73</c:f>
              <c:numCache>
                <c:formatCode>#,##0.0;"▲ "#,##0.0</c:formatCode>
                <c:ptCount val="40"/>
                <c:pt idx="0">
                  <c:v>5.6</c:v>
                </c:pt>
                <c:pt idx="8">
                  <c:v>1.8</c:v>
                </c:pt>
                <c:pt idx="32">
                  <c:v>12.6</c:v>
                </c:pt>
              </c:numCache>
            </c:numRef>
          </c:yVal>
          <c:smooth val="0"/>
          <c:extLst>
            <c:ext xmlns:c16="http://schemas.microsoft.com/office/drawing/2014/chart" uri="{C3380CC4-5D6E-409C-BE32-E72D297353CC}">
              <c16:uniqueId val="{00000009-B10F-4F3E-BF49-B0BEE893722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{7F367451-F3A7-4916-A677-A647CC620468}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10F-4F3E-BF49-B0BEE893722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{C512F1BF-6D81-45B2-B90A-8E49840427E8}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0F-4F3E-BF49-B0BEE89372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{D453A4F9-DF53-4597-8B26-A6AD9B5A3E8B}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0F-4F3E-BF49-B0BEE89372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{09567E18-9105-4D17-82CE-3A9A73959508}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0F-4F3E-BF49-B0BEE89372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{E8EC9A54-ED23-41FE-82D3-79BBE221E39D}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0F-4F3E-BF49-B0BEE893722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{A317B18C-E360-4081-8D4A-270F8007FC17}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10F-4F3E-BF49-B0BEE893722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{8851C245-95FA-443E-99F3-87CF0AFCF7E0}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10F-4F3E-BF49-B0BEE8937226}"/>
                </c:ext>
              </c:extLst>
            </c:dLbl>
            <c:dLbl>
              <c:idx val="24"/>
              <c:layout>
                <c:manualLayout>
                  <c:x val="-2.5478087466343193E-2"/>
                  <c:y val="-4.936615825528612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{CC6CEFC7-DEF2-4729-8B90-67CA0016B568}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10F-4F3E-BF49-B0BEE8937226}"/>
                </c:ext>
              </c:extLst>
            </c:dLbl>
            <c:dLbl>
              <c:idx val="32"/>
              <c:layout>
                <c:manualLayout>
                  <c:x val="-3.7790246877843027E-2"/>
                  <c:y val="-7.54671359203017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{8D06DF6E-3A91-41C8-808A-E198114B24E8}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10F-4F3E-BF49-B0BEE89372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B10F-4F3E-BF49-B0BEE8937226}"/>
            </c:ext>
          </c:extLst>
        </c:ser>
        <c:dLbls>
          <c:showLegendKey val="0"/>
          <c:showVal val="1"/>
          <c:showCatName val="0"/>
          <c:showSerName val="0"/>
          <c:showPercent val="0"/>
          <c:showBubbleSize val="0"/>
        </c:dLbls>
        <c:axId val="84219776"/>
        <c:axId val="84234240"/>
      </c:scatterChart>
      <c:valAx>
        <c:axId val="84219776"/>
        <c:scaling>
          <c:orientation val="minMax"/>
          <c:max val="11.2"/>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長崎県五島市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財政健全化計画に基づき、高利率地方債の繰上償還を実施した結果、実質公債費比率は減少しているものの、大型建設事業の実施による新規発行債の増発により、元利償還金の増加が予測される。</a:t>
          </a:r>
        </a:p>
        <a:p>
          <a:r>
            <a:rPr kumimoji="1" lang="ja-JP" altLang="en-US" sz="1400">
              <a:latin typeface="ＭＳ ゴシック" pitchFamily="49" charset="-128"/>
              <a:ea typeface="ＭＳ ゴシック" pitchFamily="49" charset="-128"/>
            </a:rPr>
            <a:t>　今後も、平成２７年度に策定した第３次財政改革プランに基づき、計画期間中９％未満で維持する目標の達成のため、投資的経費の抑制や交付税措置の高い有利な地方債の活用などの取組みを進めていく。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元金の償還額が平準化されないため、財政収支を不安定にさせる恐れがあること、また利子の総支払額が過大となることから、当市では満期一括償還方式を導入していない。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長崎県五島市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将来負担額は年々減少傾向にあったが、令和元年度は市庁舎建設事業等の大型事業の影響で大きく増加している。</a:t>
          </a:r>
        </a:p>
        <a:p>
          <a:r>
            <a:rPr kumimoji="1" lang="ja-JP" altLang="en-US" sz="1400">
              <a:latin typeface="ＭＳ ゴシック" pitchFamily="49" charset="-128"/>
              <a:ea typeface="ＭＳ ゴシック" pitchFamily="49" charset="-128"/>
            </a:rPr>
            <a:t>　今後も、市支所庁舎建設事業、図書館建設事業等の起債発行が予定されているが、その他事業の実施については、緊急度や必要性を考慮し、優先度の高いものから慎重に実施するとともに、行財政改革を進め、財政健全化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長崎県五島市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令和元年度においては、財政調整基金の基金残高が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百万円減少したものの、庁舎等整備基金を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百万円積み立てたことで、基金全体として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今後も各基金の目的に沿った積立、取崩を行っていき、基金残高については維持をしていく方針である。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合併市町村振興基金：住民の連携の強化又は地域振興に資する事業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庁舎等整備基金：市庁舎等の整備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まちづくり基金：新市建設計画に定められた地域振興に関する事業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地域福祉基金：地域福祉の向上を図るため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ふるさとづくり基金：多様な人々の参加による個性豊かで活力あるふるさとづくりに資するため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合併市町村振興基金：基金利子の積み立てにより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庁舎等整備基金：基金利子の積み立てにより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まちづくり基金：一般寄付金の積み立てにより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地域福祉基金：基金利子を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百万円積み立てたものの、国保事業への繰出し（医療補填）及び乳幼児医療費への財源充当により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ふるさとづくり基金：ふるさとづくり寄附金事業へ財源充当として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百万円を取り崩したものの、寄附額が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今後も各基金の目的に沿った積立、取崩を行っていき、基金残高については維持をしていく方針である。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普通交付税の合併算定替の縮減に伴う財源不足への対応により減少している。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の適用期限終了に伴う財源不足や予期せぬ大規模災害等へ備えるほか、公共施設等総合管理計画に基づく公共施設の長寿命化や除却のための財源として、現在の基金残高を維持しながら積立、取崩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大型建設事業を予定しており、地方債の発行が増加することが予測される。後年度負担が大きくならないよう、繰上償還に速やかに対応できるように一定額を確保する必要があることから、現在の基金残高を維持しながら積立、取崩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E82FAFD-28D9-4C10-AC7D-E1B4DCD9A9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08D5001-B85A-4AF0-A401-C5ADFD95E6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A6DF917C-852F-4F13-84EF-12650A41A75A}"/>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1445F6D3-9B7B-44BA-9439-3538A7996A68}"/>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6D7331D6-2CF4-450D-8224-4E5B363527B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4FA547E3-7380-4ABD-9023-8F2C1D483421}"/>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BDC74C99-375F-41FA-8CB8-59134694310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9791EB75-F139-4FA2-87B4-5659D5A5070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37466A86-5A55-4E73-BE66-AE32CBD0186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81409C7-E45E-4164-980A-A8333CAB7C5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長崎県五島市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F53F153-AB87-427D-835A-C3EA655260D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E2ACAAC9-E028-463D-A874-017A4160E49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2C40A61D-40FC-4D68-A739-CDD04681C72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6654B4B6-B0C2-4396-8282-6A6C87A00F2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32350530-AC50-4698-B521-662B2F88AB9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C2E4D2BD-2F82-4C3A-89D5-107F5418FEE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36,704
36,578
420.12
37,375,870
36,028,674
633,393
16,099,425
39,165,825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51026239-49C2-44EE-8016-A773CD6ABED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BFA182FD-8338-48F8-965A-6EF98A5F66A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3230C7D5-3B22-466D-9F66-29BB2E2DB7C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F2D13925-4523-452D-A63F-F4F82B7AA5D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C6F1BA1B-B0F5-4679-9424-6B488C5ED99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ED524EB4-0B02-480A-9B0D-3DF6BB052ED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E14FDAA7-943C-48B9-9444-916B4F6BAFC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EA85A1E8-7960-472B-BB15-2A935E86655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CC72B8AB-D6F6-4505-A0F6-2F3CCD43DAE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55A83739-45EB-44FE-93DF-551E255B708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4B9CF674-D83B-42EB-93F5-2B07DB8BC18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1EE0A67E-28AF-4E74-931E-B1B0E6F08AB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DBC829F0-3D61-48F8-A429-1EF2161F15E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1F274C0F-8103-43B0-AB77-01211E09EC8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B238EB85-ABBF-44E4-B8EF-BC7424C7191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B72F02EF-6E28-4EB1-9D39-D3913857824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32E59F66-314B-4047-8AA2-7C0DEDC953E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821E5E13-069E-47B5-8D0B-F7C11449AA8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030F8887-D027-44CF-B397-F4CF0D87424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a:extLst>
            <a:ext uri="{FF2B5EF4-FFF2-40B4-BE49-F238E27FC236}">
              <a16:creationId xmlns:a16="http://schemas.microsoft.com/office/drawing/2014/main" id="{4D7926EE-F472-4C64-B4AD-EE6598C44A47}"/>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D6322EC6-5990-4605-B803-2836706091F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FEB5D542-E3BE-48FD-8DB7-C66C4EDFAB0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E84342C5-026E-4ED8-A3FF-8AFEF60B3A3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1AE4C23E-469B-456B-ABA6-86E04D56B3E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74FFFF29-2355-4BFA-804D-4F8E37931AA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C2417553-0432-464C-B81A-453E96DEEF8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83696590-BF14-49B5-AF3B-C3D468E5BCE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712E6D06-AFBB-4166-A9E9-F6BF7EB6B62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C281B6B8-364C-4149-B938-D553ADE980C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27ED9EF5-C1E8-4A08-A7DA-61E0CA0656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57DB9A16-2857-47CD-8DBC-0D3E5E60A2B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834B15F2-B62C-4D70-882E-5DB507F41AA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2C72383D-A00C-4F2D-B931-61D527D00DD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35E678F1-3D0E-43CD-AE96-45F069F28C4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93A8546B-3411-4788-A95F-FA2C88F5A54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令和元年度における当市の有形固定資産減価償却率は、類似団体、全国、県それぞれの平均に比べて低い比率となっている。</a:t>
          </a:r>
          <a:endParaRPr lang="ja-JP" altLang="ja-JP">
            <a:effectLst/>
          </a:endParaRPr>
        </a:p>
        <a:p>
          <a:r>
            <a:rPr kumimoji="1" lang="ja-JP" altLang="ja-JP" sz="1100">
              <a:solidFill>
                <a:schemeClr val="dk1"/>
              </a:solidFill>
              <a:effectLst/>
              <a:latin typeface="+mn-lt"/>
              <a:ea typeface="+mn-ea"/>
              <a:cs typeface="+mn-cs"/>
            </a:rPr>
            <a:t>　今後、減価償却が進むにつれ、建物等の老朽化が顕著となることなどが予想されるため、計画的な資産管理を進めていく。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6F9ABFDF-A00B-4610-994F-A882ADC47C4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2F7DCA9B-00D2-4B40-9E82-2D3D4BDB7CD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2AA26D6B-E629-466C-8C0C-F11F1488932E}"/>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a:extLst>
            <a:ext uri="{FF2B5EF4-FFF2-40B4-BE49-F238E27FC236}">
              <a16:creationId xmlns:a16="http://schemas.microsoft.com/office/drawing/2014/main" id="{279A3AC3-C5DB-4273-BBD1-A66A97B76E96}"/>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7" name="テキスト ボックス 56">
          <a:extLst>
            <a:ext uri="{FF2B5EF4-FFF2-40B4-BE49-F238E27FC236}">
              <a16:creationId xmlns:a16="http://schemas.microsoft.com/office/drawing/2014/main" id="{74CA158D-B4B1-42E1-BF1B-DF44ADE88103}"/>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a:extLst>
            <a:ext uri="{FF2B5EF4-FFF2-40B4-BE49-F238E27FC236}">
              <a16:creationId xmlns:a16="http://schemas.microsoft.com/office/drawing/2014/main" id="{0D41FF99-3B12-45D6-A25D-1AC26910ABDB}"/>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a:extLst>
            <a:ext uri="{FF2B5EF4-FFF2-40B4-BE49-F238E27FC236}">
              <a16:creationId xmlns:a16="http://schemas.microsoft.com/office/drawing/2014/main" id="{D7D13912-7327-4116-B613-24704CD42541}"/>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a:extLst>
            <a:ext uri="{FF2B5EF4-FFF2-40B4-BE49-F238E27FC236}">
              <a16:creationId xmlns:a16="http://schemas.microsoft.com/office/drawing/2014/main" id="{50BB26FA-F083-4607-BD37-E19FF83AD2AB}"/>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a:extLst>
            <a:ext uri="{FF2B5EF4-FFF2-40B4-BE49-F238E27FC236}">
              <a16:creationId xmlns:a16="http://schemas.microsoft.com/office/drawing/2014/main" id="{56F85C06-8AB9-4369-B627-4A421852A26A}"/>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a:extLst>
            <a:ext uri="{FF2B5EF4-FFF2-40B4-BE49-F238E27FC236}">
              <a16:creationId xmlns:a16="http://schemas.microsoft.com/office/drawing/2014/main" id="{084EBBD5-6CA1-4EF1-B649-C95B91F5DF7F}"/>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a:extLst>
            <a:ext uri="{FF2B5EF4-FFF2-40B4-BE49-F238E27FC236}">
              <a16:creationId xmlns:a16="http://schemas.microsoft.com/office/drawing/2014/main" id="{3AF83C1B-FAEA-4432-8E76-63F4E0ADFB6B}"/>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8C57C83F-878A-4210-96F3-B006E87C495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F537B33D-7EA0-41EE-93B8-F457FEAC997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3371CEEE-6837-45D8-B8CA-5F039A920E8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7" name="直線コネクタ 66">
          <a:extLst>
            <a:ext uri="{FF2B5EF4-FFF2-40B4-BE49-F238E27FC236}">
              <a16:creationId xmlns:a16="http://schemas.microsoft.com/office/drawing/2014/main" id="{4BF7DC12-B8C5-4FF8-85A4-722368C3FD92}"/>
            </a:ext>
          </a:extLst>
        </xdr:cNvPr>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8" name="有形固定資産減価償却率最小値テキスト">
          <a:extLst>
            <a:ext uri="{FF2B5EF4-FFF2-40B4-BE49-F238E27FC236}">
              <a16:creationId xmlns:a16="http://schemas.microsoft.com/office/drawing/2014/main" id="{34E14717-A613-49DA-99CA-15B0C90BC1F5}"/>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9" name="直線コネクタ 68">
          <a:extLst>
            <a:ext uri="{FF2B5EF4-FFF2-40B4-BE49-F238E27FC236}">
              <a16:creationId xmlns:a16="http://schemas.microsoft.com/office/drawing/2014/main" id="{0FE72460-3F0D-40CA-932F-31BB583C712F}"/>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70" name="有形固定資産減価償却率最大値テキスト">
          <a:extLst>
            <a:ext uri="{FF2B5EF4-FFF2-40B4-BE49-F238E27FC236}">
              <a16:creationId xmlns:a16="http://schemas.microsoft.com/office/drawing/2014/main" id="{93F76FDF-8EC5-4BF3-BAC3-B94614D863A7}"/>
            </a:ext>
          </a:extLst>
        </xdr:cNvPr>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71" name="直線コネクタ 70">
          <a:extLst>
            <a:ext uri="{FF2B5EF4-FFF2-40B4-BE49-F238E27FC236}">
              <a16:creationId xmlns:a16="http://schemas.microsoft.com/office/drawing/2014/main" id="{2D4F088E-B909-4DEC-B374-26E28A471B12}"/>
            </a:ext>
          </a:extLst>
        </xdr:cNvPr>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72" name="有形固定資産減価償却率平均値テキスト">
          <a:extLst>
            <a:ext uri="{FF2B5EF4-FFF2-40B4-BE49-F238E27FC236}">
              <a16:creationId xmlns:a16="http://schemas.microsoft.com/office/drawing/2014/main" id="{BA3DE735-B64B-4456-81E7-4F43F2CE8D90}"/>
            </a:ext>
          </a:extLst>
        </xdr:cNvPr>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73" name="フローチャート: 判断 72">
          <a:extLst>
            <a:ext uri="{FF2B5EF4-FFF2-40B4-BE49-F238E27FC236}">
              <a16:creationId xmlns:a16="http://schemas.microsoft.com/office/drawing/2014/main" id="{FA11B65E-CA2F-4593-932A-B47534910F36}"/>
            </a:ext>
          </a:extLst>
        </xdr:cNvPr>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4" name="フローチャート: 判断 73">
          <a:extLst>
            <a:ext uri="{FF2B5EF4-FFF2-40B4-BE49-F238E27FC236}">
              <a16:creationId xmlns:a16="http://schemas.microsoft.com/office/drawing/2014/main" id="{0660456C-6B0A-42F0-99FE-56025A0D3ABF}"/>
            </a:ext>
          </a:extLst>
        </xdr:cNvPr>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5" name="フローチャート: 判断 74">
          <a:extLst>
            <a:ext uri="{FF2B5EF4-FFF2-40B4-BE49-F238E27FC236}">
              <a16:creationId xmlns:a16="http://schemas.microsoft.com/office/drawing/2014/main" id="{302EBC39-F543-4C5B-9A3A-986BA263A27F}"/>
            </a:ext>
          </a:extLst>
        </xdr:cNvPr>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6" name="フローチャート: 判断 75">
          <a:extLst>
            <a:ext uri="{FF2B5EF4-FFF2-40B4-BE49-F238E27FC236}">
              <a16:creationId xmlns:a16="http://schemas.microsoft.com/office/drawing/2014/main" id="{130B844C-EC38-4796-A311-B653A5515330}"/>
            </a:ext>
          </a:extLst>
        </xdr:cNvPr>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7" name="フローチャート: 判断 76">
          <a:extLst>
            <a:ext uri="{FF2B5EF4-FFF2-40B4-BE49-F238E27FC236}">
              <a16:creationId xmlns:a16="http://schemas.microsoft.com/office/drawing/2014/main" id="{77BCEE58-8599-4722-8EB2-5E830858FFE8}"/>
            </a:ext>
          </a:extLst>
        </xdr:cNvPr>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3F16D4D-F861-471E-97DC-138A4317398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150114A-B61C-446E-BF92-07FCBAB493B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ED0D144-D727-4719-A9A2-63A01035886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4FEA47CE-3BC4-426B-B2C9-834B993301F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578B6D0F-216A-466C-B2B3-2793C8A400A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135382</xdr:rowOff>
    </xdr:from>
    <xdr:to>
      <xdr:col>23</xdr:col>
      <xdr:colOff>136525</xdr:colOff>
      <xdr:row>29</xdr:row>
      <xdr:rowOff>65532</xdr:rowOff>
    </xdr:to>
    <xdr:sp macro="" textlink="">
      <xdr:nvSpPr>
        <xdr:cNvPr id="83" name="楕円 82">
          <a:extLst>
            <a:ext uri="{FF2B5EF4-FFF2-40B4-BE49-F238E27FC236}">
              <a16:creationId xmlns:a16="http://schemas.microsoft.com/office/drawing/2014/main" id="{2F0EBFED-F4FD-4265-826E-4AA1B65D132D}"/>
            </a:ext>
          </a:extLst>
        </xdr:cNvPr>
        <xdr:cNvSpPr/>
      </xdr:nvSpPr>
      <xdr:spPr>
        <a:xfrm>
          <a:off x="4711700" y="57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158259</xdr:rowOff>
    </xdr:from>
    <xdr:ext cx="405111" cy="259045"/>
    <xdr:sp macro="" textlink="">
      <xdr:nvSpPr>
        <xdr:cNvPr id="84" name="有形固定資産減価償却率該当値テキスト">
          <a:extLst>
            <a:ext uri="{FF2B5EF4-FFF2-40B4-BE49-F238E27FC236}">
              <a16:creationId xmlns:a16="http://schemas.microsoft.com/office/drawing/2014/main" id="{8CA6A419-B4A5-4A68-9B43-A6AE9A75DFF1}"/>
            </a:ext>
          </a:extLst>
        </xdr:cNvPr>
        <xdr:cNvSpPr txBox="1"/>
      </xdr:nvSpPr>
      <xdr:spPr>
        <a:xfrm>
          <a:off x="4813300" y="5558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128905</xdr:rowOff>
    </xdr:from>
    <xdr:to>
      <xdr:col>19</xdr:col>
      <xdr:colOff>187325</xdr:colOff>
      <xdr:row>29</xdr:row>
      <xdr:rowOff>59055</xdr:rowOff>
    </xdr:to>
    <xdr:sp macro="" textlink="">
      <xdr:nvSpPr>
        <xdr:cNvPr id="85" name="楕円 84">
          <a:extLst>
            <a:ext uri="{FF2B5EF4-FFF2-40B4-BE49-F238E27FC236}">
              <a16:creationId xmlns:a16="http://schemas.microsoft.com/office/drawing/2014/main" id="{4C2069DB-3771-4A97-9A39-B84FBF016C50}"/>
            </a:ext>
          </a:extLst>
        </xdr:cNvPr>
        <xdr:cNvSpPr/>
      </xdr:nvSpPr>
      <xdr:spPr>
        <a:xfrm>
          <a:off x="4000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8255</xdr:rowOff>
    </xdr:from>
    <xdr:to>
      <xdr:col>23</xdr:col>
      <xdr:colOff>85725</xdr:colOff>
      <xdr:row>29</xdr:row>
      <xdr:rowOff>14732</xdr:rowOff>
    </xdr:to>
    <xdr:cxnSp macro="">
      <xdr:nvCxnSpPr>
        <xdr:cNvPr id="86" name="直線コネクタ 85">
          <a:extLst>
            <a:ext uri="{FF2B5EF4-FFF2-40B4-BE49-F238E27FC236}">
              <a16:creationId xmlns:a16="http://schemas.microsoft.com/office/drawing/2014/main" id="{59A11741-0CA2-498F-90DA-91A294B13A47}"/>
            </a:ext>
          </a:extLst>
        </xdr:cNvPr>
        <xdr:cNvCxnSpPr/>
      </xdr:nvCxnSpPr>
      <xdr:spPr>
        <a:xfrm>
          <a:off x="4051300" y="5751830"/>
          <a:ext cx="711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90043</xdr:rowOff>
    </xdr:from>
    <xdr:to>
      <xdr:col>15</xdr:col>
      <xdr:colOff>187325</xdr:colOff>
      <xdr:row>29</xdr:row>
      <xdr:rowOff>20193</xdr:rowOff>
    </xdr:to>
    <xdr:sp macro="" textlink="">
      <xdr:nvSpPr>
        <xdr:cNvPr id="87" name="楕円 86">
          <a:extLst>
            <a:ext uri="{FF2B5EF4-FFF2-40B4-BE49-F238E27FC236}">
              <a16:creationId xmlns:a16="http://schemas.microsoft.com/office/drawing/2014/main" id="{8C83D6E4-8CBD-42AD-9408-954490852598}"/>
            </a:ext>
          </a:extLst>
        </xdr:cNvPr>
        <xdr:cNvSpPr/>
      </xdr:nvSpPr>
      <xdr:spPr>
        <a:xfrm>
          <a:off x="3238500" y="56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140843</xdr:rowOff>
    </xdr:from>
    <xdr:to>
      <xdr:col>19</xdr:col>
      <xdr:colOff>136525</xdr:colOff>
      <xdr:row>29</xdr:row>
      <xdr:rowOff>8255</xdr:rowOff>
    </xdr:to>
    <xdr:cxnSp macro="">
      <xdr:nvCxnSpPr>
        <xdr:cNvPr id="88" name="直線コネクタ 87">
          <a:extLst>
            <a:ext uri="{FF2B5EF4-FFF2-40B4-BE49-F238E27FC236}">
              <a16:creationId xmlns:a16="http://schemas.microsoft.com/office/drawing/2014/main" id="{2F935FEE-864F-4C7A-9654-A2A6E20D8E20}"/>
            </a:ext>
          </a:extLst>
        </xdr:cNvPr>
        <xdr:cNvCxnSpPr/>
      </xdr:nvCxnSpPr>
      <xdr:spPr>
        <a:xfrm>
          <a:off x="3289300" y="5712968"/>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61976</xdr:rowOff>
    </xdr:from>
    <xdr:to>
      <xdr:col>11</xdr:col>
      <xdr:colOff>187325</xdr:colOff>
      <xdr:row>28</xdr:row>
      <xdr:rowOff>163576</xdr:rowOff>
    </xdr:to>
    <xdr:sp macro="" textlink="">
      <xdr:nvSpPr>
        <xdr:cNvPr id="89" name="楕円 88">
          <a:extLst>
            <a:ext uri="{FF2B5EF4-FFF2-40B4-BE49-F238E27FC236}">
              <a16:creationId xmlns:a16="http://schemas.microsoft.com/office/drawing/2014/main" id="{699FF3F4-4E9E-4D0C-8CEA-EF37A4E060FB}"/>
            </a:ext>
          </a:extLst>
        </xdr:cNvPr>
        <xdr:cNvSpPr/>
      </xdr:nvSpPr>
      <xdr:spPr>
        <a:xfrm>
          <a:off x="2476500" y="563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112776</xdr:rowOff>
    </xdr:from>
    <xdr:to>
      <xdr:col>15</xdr:col>
      <xdr:colOff>136525</xdr:colOff>
      <xdr:row>28</xdr:row>
      <xdr:rowOff>140843</xdr:rowOff>
    </xdr:to>
    <xdr:cxnSp macro="">
      <xdr:nvCxnSpPr>
        <xdr:cNvPr id="90" name="直線コネクタ 89">
          <a:extLst>
            <a:ext uri="{FF2B5EF4-FFF2-40B4-BE49-F238E27FC236}">
              <a16:creationId xmlns:a16="http://schemas.microsoft.com/office/drawing/2014/main" id="{38200CA2-6178-4FEE-85CE-5371656435D7}"/>
            </a:ext>
          </a:extLst>
        </xdr:cNvPr>
        <xdr:cNvCxnSpPr/>
      </xdr:nvCxnSpPr>
      <xdr:spPr>
        <a:xfrm>
          <a:off x="2527300" y="5684901"/>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91" name="n_1aveValue有形固定資産減価償却率">
          <a:extLst>
            <a:ext uri="{FF2B5EF4-FFF2-40B4-BE49-F238E27FC236}">
              <a16:creationId xmlns:a16="http://schemas.microsoft.com/office/drawing/2014/main" id="{F43A7967-0C6A-407D-933D-C91229C98902}"/>
            </a:ext>
          </a:extLst>
        </xdr:cNvPr>
        <xdr:cNvSpPr txBox="1"/>
      </xdr:nvSpPr>
      <xdr:spPr>
        <a:xfrm>
          <a:off x="38360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2" name="n_2aveValue有形固定資産減価償却率">
          <a:extLst>
            <a:ext uri="{FF2B5EF4-FFF2-40B4-BE49-F238E27FC236}">
              <a16:creationId xmlns:a16="http://schemas.microsoft.com/office/drawing/2014/main" id="{DA338B4D-E16B-42F4-B133-D22E5C059EC7}"/>
            </a:ext>
          </a:extLst>
        </xdr:cNvPr>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3" name="n_3aveValue有形固定資産減価償却率">
          <a:extLst>
            <a:ext uri="{FF2B5EF4-FFF2-40B4-BE49-F238E27FC236}">
              <a16:creationId xmlns:a16="http://schemas.microsoft.com/office/drawing/2014/main" id="{98BFCBE8-8A9D-437E-B259-51D464676426}"/>
            </a:ext>
          </a:extLst>
        </xdr:cNvPr>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4" name="n_4aveValue有形固定資産減価償却率">
          <a:extLst>
            <a:ext uri="{FF2B5EF4-FFF2-40B4-BE49-F238E27FC236}">
              <a16:creationId xmlns:a16="http://schemas.microsoft.com/office/drawing/2014/main" id="{73168DF4-FFC8-486E-AD55-EB7C94E1AEC8}"/>
            </a:ext>
          </a:extLst>
        </xdr:cNvPr>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75582</xdr:rowOff>
    </xdr:from>
    <xdr:ext cx="405111" cy="259045"/>
    <xdr:sp macro="" textlink="">
      <xdr:nvSpPr>
        <xdr:cNvPr id="95" name="n_1mainValue有形固定資産減価償却率">
          <a:extLst>
            <a:ext uri="{FF2B5EF4-FFF2-40B4-BE49-F238E27FC236}">
              <a16:creationId xmlns:a16="http://schemas.microsoft.com/office/drawing/2014/main" id="{7BA06D38-D255-4F02-9718-89DC01BB6E0E}"/>
            </a:ext>
          </a:extLst>
        </xdr:cNvPr>
        <xdr:cNvSpPr txBox="1"/>
      </xdr:nvSpPr>
      <xdr:spPr>
        <a:xfrm>
          <a:off x="38360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36720</xdr:rowOff>
    </xdr:from>
    <xdr:ext cx="405111" cy="259045"/>
    <xdr:sp macro="" textlink="">
      <xdr:nvSpPr>
        <xdr:cNvPr id="96" name="n_2mainValue有形固定資産減価償却率">
          <a:extLst>
            <a:ext uri="{FF2B5EF4-FFF2-40B4-BE49-F238E27FC236}">
              <a16:creationId xmlns:a16="http://schemas.microsoft.com/office/drawing/2014/main" id="{062E43B6-68F1-4C97-8C72-F4E18F7523CD}"/>
            </a:ext>
          </a:extLst>
        </xdr:cNvPr>
        <xdr:cNvSpPr txBox="1"/>
      </xdr:nvSpPr>
      <xdr:spPr>
        <a:xfrm>
          <a:off x="3086744" y="543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8653</xdr:rowOff>
    </xdr:from>
    <xdr:ext cx="405111" cy="259045"/>
    <xdr:sp macro="" textlink="">
      <xdr:nvSpPr>
        <xdr:cNvPr id="97" name="n_3mainValue有形固定資産減価償却率">
          <a:extLst>
            <a:ext uri="{FF2B5EF4-FFF2-40B4-BE49-F238E27FC236}">
              <a16:creationId xmlns:a16="http://schemas.microsoft.com/office/drawing/2014/main" id="{7D63F2D1-20DC-4118-BEB3-676B2D2E0D76}"/>
            </a:ext>
          </a:extLst>
        </xdr:cNvPr>
        <xdr:cNvSpPr txBox="1"/>
      </xdr:nvSpPr>
      <xdr:spPr>
        <a:xfrm>
          <a:off x="2324744" y="540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887D434A-FC95-49F6-B8FA-376E6DB17D8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0B89EEB8-13A3-4078-A941-F29A61F3F84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3979BF7A-94E6-433B-A21B-5F6F18BE4E7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1D218473-F772-4ECC-A5CC-84FD91787A2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77759468-4CDB-4957-AB6F-704F467260D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14715FE5-4909-4300-8F91-1D900697873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FD93081D-45DB-4557-8EFB-AB32C78F9DD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5E76B7DC-9DC8-4E8A-905F-2DCADA23554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EC066A9E-DD9C-42B5-9572-AE19E87B235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2F7DA0E0-BCD2-4256-B87A-4D72E80CE2E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93BEEB64-124F-4C12-BDE5-9FA5954BFD0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4E15B851-4A08-422D-B3AE-54228B1216C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D19D199E-8CD3-4512-B5FC-A8079ECEAF5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財政改革プランに基づき、繰上償還の実施</a:t>
          </a:r>
          <a:r>
            <a:rPr kumimoji="1" lang="ja-JP" altLang="en-US" sz="1050">
              <a:solidFill>
                <a:schemeClr val="dk1"/>
              </a:solidFill>
              <a:effectLst/>
              <a:latin typeface="+mn-lt"/>
              <a:ea typeface="+mn-ea"/>
              <a:cs typeface="+mn-cs"/>
            </a:rPr>
            <a:t>等</a:t>
          </a:r>
          <a:r>
            <a:rPr kumimoji="1" lang="ja-JP" altLang="ja-JP" sz="1050">
              <a:solidFill>
                <a:schemeClr val="dk1"/>
              </a:solidFill>
              <a:effectLst/>
              <a:latin typeface="+mn-lt"/>
              <a:ea typeface="+mn-ea"/>
              <a:cs typeface="+mn-cs"/>
            </a:rPr>
            <a:t>により将来負担額を抑えたこと等</a:t>
          </a:r>
          <a:r>
            <a:rPr kumimoji="1" lang="ja-JP" altLang="en-US" sz="1050">
              <a:solidFill>
                <a:schemeClr val="dk1"/>
              </a:solidFill>
              <a:effectLst/>
              <a:latin typeface="+mn-lt"/>
              <a:ea typeface="+mn-ea"/>
              <a:cs typeface="+mn-cs"/>
            </a:rPr>
            <a:t>で</a:t>
          </a:r>
          <a:r>
            <a:rPr kumimoji="1" lang="ja-JP" altLang="ja-JP" sz="1050">
              <a:solidFill>
                <a:schemeClr val="dk1"/>
              </a:solidFill>
              <a:effectLst/>
              <a:latin typeface="+mn-lt"/>
              <a:ea typeface="+mn-ea"/>
              <a:cs typeface="+mn-cs"/>
            </a:rPr>
            <a:t>、類似団体に比べ低い水準</a:t>
          </a:r>
          <a:r>
            <a:rPr kumimoji="1" lang="ja-JP" altLang="en-US" sz="1050">
              <a:solidFill>
                <a:schemeClr val="dk1"/>
              </a:solidFill>
              <a:effectLst/>
              <a:latin typeface="+mn-lt"/>
              <a:ea typeface="+mn-ea"/>
              <a:cs typeface="+mn-cs"/>
            </a:rPr>
            <a:t>である</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ただし、大型建設事業の実施に伴う借入額の増に伴い元年度の市債現在高が大きく増加したことにより数値が悪化した。今後も事業の</a:t>
          </a:r>
          <a:r>
            <a:rPr kumimoji="1" lang="ja-JP" altLang="ja-JP" sz="1050">
              <a:solidFill>
                <a:schemeClr val="dk1"/>
              </a:solidFill>
              <a:effectLst/>
              <a:latin typeface="+mn-lt"/>
              <a:ea typeface="+mn-ea"/>
              <a:cs typeface="+mn-cs"/>
            </a:rPr>
            <a:t>緊急度や必要性を考慮し、優先度の高いものから</a:t>
          </a:r>
          <a:r>
            <a:rPr kumimoji="1" lang="ja-JP" altLang="en-US" sz="1050">
              <a:solidFill>
                <a:schemeClr val="dk1"/>
              </a:solidFill>
              <a:effectLst/>
              <a:latin typeface="+mn-lt"/>
              <a:ea typeface="+mn-ea"/>
              <a:cs typeface="+mn-cs"/>
            </a:rPr>
            <a:t>計画的</a:t>
          </a:r>
          <a:r>
            <a:rPr kumimoji="1" lang="ja-JP" altLang="ja-JP" sz="1050">
              <a:solidFill>
                <a:schemeClr val="dk1"/>
              </a:solidFill>
              <a:effectLst/>
              <a:latin typeface="+mn-lt"/>
              <a:ea typeface="+mn-ea"/>
              <a:cs typeface="+mn-cs"/>
            </a:rPr>
            <a:t>に実施する</a:t>
          </a:r>
          <a:r>
            <a:rPr kumimoji="1" lang="ja-JP" altLang="en-US" sz="1050">
              <a:solidFill>
                <a:schemeClr val="dk1"/>
              </a:solidFill>
              <a:effectLst/>
              <a:latin typeface="+mn-lt"/>
              <a:ea typeface="+mn-ea"/>
              <a:cs typeface="+mn-cs"/>
            </a:rPr>
            <a:t>ことで市債発行を抑制していくとともに</a:t>
          </a:r>
          <a:r>
            <a:rPr kumimoji="1" lang="ja-JP" altLang="ja-JP" sz="1050">
              <a:solidFill>
                <a:schemeClr val="dk1"/>
              </a:solidFill>
              <a:effectLst/>
              <a:latin typeface="+mn-lt"/>
              <a:ea typeface="+mn-ea"/>
              <a:cs typeface="+mn-cs"/>
            </a:rPr>
            <a:t>、行財政改革を進め、引き続き財政健全化に努めていく。</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C54DBD2D-C46F-4B64-98F8-3EEC278107A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1364EA7-D942-496C-89D8-ABCC317C88B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7CA05A39-DFCD-453A-9A34-E123125D75E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a:extLst>
            <a:ext uri="{FF2B5EF4-FFF2-40B4-BE49-F238E27FC236}">
              <a16:creationId xmlns:a16="http://schemas.microsoft.com/office/drawing/2014/main" id="{3A6A98CA-0101-4E16-B3B3-4C81D8378101}"/>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a:extLst>
            <a:ext uri="{FF2B5EF4-FFF2-40B4-BE49-F238E27FC236}">
              <a16:creationId xmlns:a16="http://schemas.microsoft.com/office/drawing/2014/main" id="{E133187F-069A-4000-9F39-FD5E79AAC2D1}"/>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a:extLst>
            <a:ext uri="{FF2B5EF4-FFF2-40B4-BE49-F238E27FC236}">
              <a16:creationId xmlns:a16="http://schemas.microsoft.com/office/drawing/2014/main" id="{67C2EB99-4744-4945-8B47-88C02DE67148}"/>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7" name="テキスト ボックス 116">
          <a:extLst>
            <a:ext uri="{FF2B5EF4-FFF2-40B4-BE49-F238E27FC236}">
              <a16:creationId xmlns:a16="http://schemas.microsoft.com/office/drawing/2014/main" id="{506FA15B-BC01-4577-9060-C159D1EC69C6}"/>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a:extLst>
            <a:ext uri="{FF2B5EF4-FFF2-40B4-BE49-F238E27FC236}">
              <a16:creationId xmlns:a16="http://schemas.microsoft.com/office/drawing/2014/main" id="{6A4D663E-852B-433A-A2FD-2483675D1D56}"/>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a:extLst>
            <a:ext uri="{FF2B5EF4-FFF2-40B4-BE49-F238E27FC236}">
              <a16:creationId xmlns:a16="http://schemas.microsoft.com/office/drawing/2014/main" id="{B6AB4B93-3BF7-4B56-9123-21EF4EC057B2}"/>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a:extLst>
            <a:ext uri="{FF2B5EF4-FFF2-40B4-BE49-F238E27FC236}">
              <a16:creationId xmlns:a16="http://schemas.microsoft.com/office/drawing/2014/main" id="{58E661DD-F06B-4FBE-8E9B-620B927DB06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a:extLst>
            <a:ext uri="{FF2B5EF4-FFF2-40B4-BE49-F238E27FC236}">
              <a16:creationId xmlns:a16="http://schemas.microsoft.com/office/drawing/2014/main" id="{2DB8853C-E88C-4064-84C4-985BDDDDD88A}"/>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a:extLst>
            <a:ext uri="{FF2B5EF4-FFF2-40B4-BE49-F238E27FC236}">
              <a16:creationId xmlns:a16="http://schemas.microsoft.com/office/drawing/2014/main" id="{11D732F4-ADCF-4DFF-8EF0-1D1F554FAF2C}"/>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a:extLst>
            <a:ext uri="{FF2B5EF4-FFF2-40B4-BE49-F238E27FC236}">
              <a16:creationId xmlns:a16="http://schemas.microsoft.com/office/drawing/2014/main" id="{ACC5134E-5E3B-4BEC-99C7-543033F6E02F}"/>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a:extLst>
            <a:ext uri="{FF2B5EF4-FFF2-40B4-BE49-F238E27FC236}">
              <a16:creationId xmlns:a16="http://schemas.microsoft.com/office/drawing/2014/main" id="{489ACFFC-0584-40A7-A14C-674A361D08C1}"/>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a:extLst>
            <a:ext uri="{FF2B5EF4-FFF2-40B4-BE49-F238E27FC236}">
              <a16:creationId xmlns:a16="http://schemas.microsoft.com/office/drawing/2014/main" id="{733CA29A-9FCF-4F8E-873C-3BE31B891BED}"/>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7D043668-C7E1-4905-8018-8B3EC4EA300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825F92E3-3E1D-4768-A03B-75CE273F751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8" name="直線コネクタ 127">
          <a:extLst>
            <a:ext uri="{FF2B5EF4-FFF2-40B4-BE49-F238E27FC236}">
              <a16:creationId xmlns:a16="http://schemas.microsoft.com/office/drawing/2014/main" id="{04401F3A-D3E9-465D-9BA4-957A061C7284}"/>
            </a:ext>
          </a:extLst>
        </xdr:cNvPr>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9" name="債務償還比率最小値テキスト">
          <a:extLst>
            <a:ext uri="{FF2B5EF4-FFF2-40B4-BE49-F238E27FC236}">
              <a16:creationId xmlns:a16="http://schemas.microsoft.com/office/drawing/2014/main" id="{4F39BD13-798B-4928-AAF3-E6F8F1FD5569}"/>
            </a:ext>
          </a:extLst>
        </xdr:cNvPr>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30" name="直線コネクタ 129">
          <a:extLst>
            <a:ext uri="{FF2B5EF4-FFF2-40B4-BE49-F238E27FC236}">
              <a16:creationId xmlns:a16="http://schemas.microsoft.com/office/drawing/2014/main" id="{A06AFAC0-5BCB-4726-A74D-55FB28710E9C}"/>
            </a:ext>
          </a:extLst>
        </xdr:cNvPr>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1" name="債務償還比率最大値テキスト">
          <a:extLst>
            <a:ext uri="{FF2B5EF4-FFF2-40B4-BE49-F238E27FC236}">
              <a16:creationId xmlns:a16="http://schemas.microsoft.com/office/drawing/2014/main" id="{95D238F8-B3CD-4FB6-A126-230D5C990988}"/>
            </a:ext>
          </a:extLst>
        </xdr:cNvPr>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2" name="直線コネクタ 131">
          <a:extLst>
            <a:ext uri="{FF2B5EF4-FFF2-40B4-BE49-F238E27FC236}">
              <a16:creationId xmlns:a16="http://schemas.microsoft.com/office/drawing/2014/main" id="{8801F962-31AB-4B44-BDDF-EFF926C7124E}"/>
            </a:ext>
          </a:extLst>
        </xdr:cNvPr>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33" name="債務償還比率平均値テキスト">
          <a:extLst>
            <a:ext uri="{FF2B5EF4-FFF2-40B4-BE49-F238E27FC236}">
              <a16:creationId xmlns:a16="http://schemas.microsoft.com/office/drawing/2014/main" id="{842E6228-76B0-4877-9879-BB6E331DCBD2}"/>
            </a:ext>
          </a:extLst>
        </xdr:cNvPr>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4" name="フローチャート: 判断 133">
          <a:extLst>
            <a:ext uri="{FF2B5EF4-FFF2-40B4-BE49-F238E27FC236}">
              <a16:creationId xmlns:a16="http://schemas.microsoft.com/office/drawing/2014/main" id="{D7CFECA4-F3BC-450C-9343-113F2983CC09}"/>
            </a:ext>
          </a:extLst>
        </xdr:cNvPr>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5" name="フローチャート: 判断 134">
          <a:extLst>
            <a:ext uri="{FF2B5EF4-FFF2-40B4-BE49-F238E27FC236}">
              <a16:creationId xmlns:a16="http://schemas.microsoft.com/office/drawing/2014/main" id="{DE42006B-9AE9-4C6F-B7A0-159C2515AA49}"/>
            </a:ext>
          </a:extLst>
        </xdr:cNvPr>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6" name="フローチャート: 判断 135">
          <a:extLst>
            <a:ext uri="{FF2B5EF4-FFF2-40B4-BE49-F238E27FC236}">
              <a16:creationId xmlns:a16="http://schemas.microsoft.com/office/drawing/2014/main" id="{FF39AE2B-D540-4BF4-AF4C-87F9DAD2E246}"/>
            </a:ext>
          </a:extLst>
        </xdr:cNvPr>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7" name="フローチャート: 判断 136">
          <a:extLst>
            <a:ext uri="{FF2B5EF4-FFF2-40B4-BE49-F238E27FC236}">
              <a16:creationId xmlns:a16="http://schemas.microsoft.com/office/drawing/2014/main" id="{079A95B8-5250-4837-BEC7-D1C03CD6D02B}"/>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8" name="フローチャート: 判断 137">
          <a:extLst>
            <a:ext uri="{FF2B5EF4-FFF2-40B4-BE49-F238E27FC236}">
              <a16:creationId xmlns:a16="http://schemas.microsoft.com/office/drawing/2014/main" id="{DADB97FA-B3DE-4EC5-974F-CA68EA7BE0CD}"/>
            </a:ext>
          </a:extLst>
        </xdr:cNvPr>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EC269DD6-6C04-476F-AFFE-02FD2446D10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89582BC3-3310-431C-B570-6D36A11EDED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2306C7C-25EA-4CD8-9200-CF4DC6C7593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E5799758-31AF-422F-9F1D-898D1ADC726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80664741-C3A3-453A-80FE-BAE2580E9D3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125754</xdr:rowOff>
    </xdr:from>
    <xdr:to>
      <xdr:col>76</xdr:col>
      <xdr:colOff>73025</xdr:colOff>
      <xdr:row>30</xdr:row>
      <xdr:rowOff>55904</xdr:rowOff>
    </xdr:to>
    <xdr:sp macro="" textlink="">
      <xdr:nvSpPr>
        <xdr:cNvPr id="144" name="楕円 143">
          <a:extLst>
            <a:ext uri="{FF2B5EF4-FFF2-40B4-BE49-F238E27FC236}">
              <a16:creationId xmlns:a16="http://schemas.microsoft.com/office/drawing/2014/main" id="{F8D12D92-422A-41D0-A4C4-E8346112366B}"/>
            </a:ext>
          </a:extLst>
        </xdr:cNvPr>
        <xdr:cNvSpPr/>
      </xdr:nvSpPr>
      <xdr:spPr>
        <a:xfrm>
          <a:off x="14744700" y="586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148631</xdr:rowOff>
    </xdr:from>
    <xdr:ext cx="469744" cy="259045"/>
    <xdr:sp macro="" textlink="">
      <xdr:nvSpPr>
        <xdr:cNvPr id="145" name="債務償還比率該当値テキスト">
          <a:extLst>
            <a:ext uri="{FF2B5EF4-FFF2-40B4-BE49-F238E27FC236}">
              <a16:creationId xmlns:a16="http://schemas.microsoft.com/office/drawing/2014/main" id="{31962C83-0984-4FE9-95F3-1F305513B98E}"/>
            </a:ext>
          </a:extLst>
        </xdr:cNvPr>
        <xdr:cNvSpPr txBox="1"/>
      </xdr:nvSpPr>
      <xdr:spPr>
        <a:xfrm>
          <a:off x="14846300" y="572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7934</xdr:rowOff>
    </xdr:from>
    <xdr:to>
      <xdr:col>72</xdr:col>
      <xdr:colOff>123825</xdr:colOff>
      <xdr:row>29</xdr:row>
      <xdr:rowOff>109534</xdr:rowOff>
    </xdr:to>
    <xdr:sp macro="" textlink="">
      <xdr:nvSpPr>
        <xdr:cNvPr id="146" name="楕円 145">
          <a:extLst>
            <a:ext uri="{FF2B5EF4-FFF2-40B4-BE49-F238E27FC236}">
              <a16:creationId xmlns:a16="http://schemas.microsoft.com/office/drawing/2014/main" id="{4537264E-D07C-441F-B2AD-48B410CD22B2}"/>
            </a:ext>
          </a:extLst>
        </xdr:cNvPr>
        <xdr:cNvSpPr/>
      </xdr:nvSpPr>
      <xdr:spPr>
        <a:xfrm>
          <a:off x="14033500" y="575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58734</xdr:rowOff>
    </xdr:from>
    <xdr:to>
      <xdr:col>76</xdr:col>
      <xdr:colOff>22225</xdr:colOff>
      <xdr:row>30</xdr:row>
      <xdr:rowOff>5104</xdr:rowOff>
    </xdr:to>
    <xdr:cxnSp macro="">
      <xdr:nvCxnSpPr>
        <xdr:cNvPr id="147" name="直線コネクタ 146">
          <a:extLst>
            <a:ext uri="{FF2B5EF4-FFF2-40B4-BE49-F238E27FC236}">
              <a16:creationId xmlns:a16="http://schemas.microsoft.com/office/drawing/2014/main" id="{AE18D0B1-4AB8-43E6-B746-77C36715029D}"/>
            </a:ext>
          </a:extLst>
        </xdr:cNvPr>
        <xdr:cNvCxnSpPr/>
      </xdr:nvCxnSpPr>
      <xdr:spPr>
        <a:xfrm>
          <a:off x="14084300" y="5802309"/>
          <a:ext cx="711200" cy="11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159439</xdr:rowOff>
    </xdr:from>
    <xdr:to>
      <xdr:col>68</xdr:col>
      <xdr:colOff>123825</xdr:colOff>
      <xdr:row>29</xdr:row>
      <xdr:rowOff>89589</xdr:rowOff>
    </xdr:to>
    <xdr:sp macro="" textlink="">
      <xdr:nvSpPr>
        <xdr:cNvPr id="148" name="楕円 147">
          <a:extLst>
            <a:ext uri="{FF2B5EF4-FFF2-40B4-BE49-F238E27FC236}">
              <a16:creationId xmlns:a16="http://schemas.microsoft.com/office/drawing/2014/main" id="{A944618C-2E85-48CE-8384-3E3FABCC0DA1}"/>
            </a:ext>
          </a:extLst>
        </xdr:cNvPr>
        <xdr:cNvSpPr/>
      </xdr:nvSpPr>
      <xdr:spPr>
        <a:xfrm>
          <a:off x="13271500" y="573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38789</xdr:rowOff>
    </xdr:from>
    <xdr:to>
      <xdr:col>72</xdr:col>
      <xdr:colOff>73025</xdr:colOff>
      <xdr:row>29</xdr:row>
      <xdr:rowOff>58734</xdr:rowOff>
    </xdr:to>
    <xdr:cxnSp macro="">
      <xdr:nvCxnSpPr>
        <xdr:cNvPr id="149" name="直線コネクタ 148">
          <a:extLst>
            <a:ext uri="{FF2B5EF4-FFF2-40B4-BE49-F238E27FC236}">
              <a16:creationId xmlns:a16="http://schemas.microsoft.com/office/drawing/2014/main" id="{3561E7C0-292E-4952-82C9-25200D4A9CBD}"/>
            </a:ext>
          </a:extLst>
        </xdr:cNvPr>
        <xdr:cNvCxnSpPr/>
      </xdr:nvCxnSpPr>
      <xdr:spPr>
        <a:xfrm>
          <a:off x="13322300" y="5782364"/>
          <a:ext cx="762000" cy="1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158309</xdr:rowOff>
    </xdr:from>
    <xdr:to>
      <xdr:col>64</xdr:col>
      <xdr:colOff>123825</xdr:colOff>
      <xdr:row>29</xdr:row>
      <xdr:rowOff>88459</xdr:rowOff>
    </xdr:to>
    <xdr:sp macro="" textlink="">
      <xdr:nvSpPr>
        <xdr:cNvPr id="150" name="楕円 149">
          <a:extLst>
            <a:ext uri="{FF2B5EF4-FFF2-40B4-BE49-F238E27FC236}">
              <a16:creationId xmlns:a16="http://schemas.microsoft.com/office/drawing/2014/main" id="{BB090C4F-9156-4DD9-AA7E-C70E047F143C}"/>
            </a:ext>
          </a:extLst>
        </xdr:cNvPr>
        <xdr:cNvSpPr/>
      </xdr:nvSpPr>
      <xdr:spPr>
        <a:xfrm>
          <a:off x="12509500" y="573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37659</xdr:rowOff>
    </xdr:from>
    <xdr:to>
      <xdr:col>68</xdr:col>
      <xdr:colOff>73025</xdr:colOff>
      <xdr:row>29</xdr:row>
      <xdr:rowOff>38789</xdr:rowOff>
    </xdr:to>
    <xdr:cxnSp macro="">
      <xdr:nvCxnSpPr>
        <xdr:cNvPr id="151" name="直線コネクタ 150">
          <a:extLst>
            <a:ext uri="{FF2B5EF4-FFF2-40B4-BE49-F238E27FC236}">
              <a16:creationId xmlns:a16="http://schemas.microsoft.com/office/drawing/2014/main" id="{E4F656AB-E4CA-4296-8CBB-208B22E6FC58}"/>
            </a:ext>
          </a:extLst>
        </xdr:cNvPr>
        <xdr:cNvCxnSpPr/>
      </xdr:nvCxnSpPr>
      <xdr:spPr>
        <a:xfrm>
          <a:off x="12560300" y="5781234"/>
          <a:ext cx="7620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139289</xdr:rowOff>
    </xdr:from>
    <xdr:to>
      <xdr:col>60</xdr:col>
      <xdr:colOff>123825</xdr:colOff>
      <xdr:row>29</xdr:row>
      <xdr:rowOff>69439</xdr:rowOff>
    </xdr:to>
    <xdr:sp macro="" textlink="">
      <xdr:nvSpPr>
        <xdr:cNvPr id="152" name="楕円 151">
          <a:extLst>
            <a:ext uri="{FF2B5EF4-FFF2-40B4-BE49-F238E27FC236}">
              <a16:creationId xmlns:a16="http://schemas.microsoft.com/office/drawing/2014/main" id="{7257F8B8-E527-429E-B57E-72D174FC0729}"/>
            </a:ext>
          </a:extLst>
        </xdr:cNvPr>
        <xdr:cNvSpPr/>
      </xdr:nvSpPr>
      <xdr:spPr>
        <a:xfrm>
          <a:off x="11747500" y="57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18639</xdr:rowOff>
    </xdr:from>
    <xdr:to>
      <xdr:col>64</xdr:col>
      <xdr:colOff>73025</xdr:colOff>
      <xdr:row>29</xdr:row>
      <xdr:rowOff>37659</xdr:rowOff>
    </xdr:to>
    <xdr:cxnSp macro="">
      <xdr:nvCxnSpPr>
        <xdr:cNvPr id="153" name="直線コネクタ 152">
          <a:extLst>
            <a:ext uri="{FF2B5EF4-FFF2-40B4-BE49-F238E27FC236}">
              <a16:creationId xmlns:a16="http://schemas.microsoft.com/office/drawing/2014/main" id="{705270D1-5819-4BEE-B9EA-3C33045F1593}"/>
            </a:ext>
          </a:extLst>
        </xdr:cNvPr>
        <xdr:cNvCxnSpPr/>
      </xdr:nvCxnSpPr>
      <xdr:spPr>
        <a:xfrm>
          <a:off x="11798300" y="5762214"/>
          <a:ext cx="762000" cy="1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4" name="n_1aveValue債務償還比率">
          <a:extLst>
            <a:ext uri="{FF2B5EF4-FFF2-40B4-BE49-F238E27FC236}">
              <a16:creationId xmlns:a16="http://schemas.microsoft.com/office/drawing/2014/main" id="{9B274FE8-1B4C-4E79-9441-656CDF75FB91}"/>
            </a:ext>
          </a:extLst>
        </xdr:cNvPr>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55" name="n_2aveValue債務償還比率">
          <a:extLst>
            <a:ext uri="{FF2B5EF4-FFF2-40B4-BE49-F238E27FC236}">
              <a16:creationId xmlns:a16="http://schemas.microsoft.com/office/drawing/2014/main" id="{32E7D570-098A-4124-B955-C2226D5B6FFE}"/>
            </a:ext>
          </a:extLst>
        </xdr:cNvPr>
        <xdr:cNvSpPr txBox="1"/>
      </xdr:nvSpPr>
      <xdr:spPr>
        <a:xfrm>
          <a:off x="13087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56" name="n_3aveValue債務償還比率">
          <a:extLst>
            <a:ext uri="{FF2B5EF4-FFF2-40B4-BE49-F238E27FC236}">
              <a16:creationId xmlns:a16="http://schemas.microsoft.com/office/drawing/2014/main" id="{60317FAA-FB25-46DA-8D6F-7C95018CC878}"/>
            </a:ext>
          </a:extLst>
        </xdr:cNvPr>
        <xdr:cNvSpPr txBox="1"/>
      </xdr:nvSpPr>
      <xdr:spPr>
        <a:xfrm>
          <a:off x="12325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57" name="n_4aveValue債務償還比率">
          <a:extLst>
            <a:ext uri="{FF2B5EF4-FFF2-40B4-BE49-F238E27FC236}">
              <a16:creationId xmlns:a16="http://schemas.microsoft.com/office/drawing/2014/main" id="{66380142-A2CF-4769-9410-AE9B04CE91C1}"/>
            </a:ext>
          </a:extLst>
        </xdr:cNvPr>
        <xdr:cNvSpPr txBox="1"/>
      </xdr:nvSpPr>
      <xdr:spPr>
        <a:xfrm>
          <a:off x="11563427" y="594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126061</xdr:rowOff>
    </xdr:from>
    <xdr:ext cx="469744" cy="259045"/>
    <xdr:sp macro="" textlink="">
      <xdr:nvSpPr>
        <xdr:cNvPr id="158" name="n_1mainValue債務償還比率">
          <a:extLst>
            <a:ext uri="{FF2B5EF4-FFF2-40B4-BE49-F238E27FC236}">
              <a16:creationId xmlns:a16="http://schemas.microsoft.com/office/drawing/2014/main" id="{6988CC90-1191-4E74-B1D0-83545AA85043}"/>
            </a:ext>
          </a:extLst>
        </xdr:cNvPr>
        <xdr:cNvSpPr txBox="1"/>
      </xdr:nvSpPr>
      <xdr:spPr>
        <a:xfrm>
          <a:off x="13836727" y="552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106116</xdr:rowOff>
    </xdr:from>
    <xdr:ext cx="469744" cy="259045"/>
    <xdr:sp macro="" textlink="">
      <xdr:nvSpPr>
        <xdr:cNvPr id="159" name="n_2mainValue債務償還比率">
          <a:extLst>
            <a:ext uri="{FF2B5EF4-FFF2-40B4-BE49-F238E27FC236}">
              <a16:creationId xmlns:a16="http://schemas.microsoft.com/office/drawing/2014/main" id="{7C4BCA86-4F80-4572-A0A9-51127B57D106}"/>
            </a:ext>
          </a:extLst>
        </xdr:cNvPr>
        <xdr:cNvSpPr txBox="1"/>
      </xdr:nvSpPr>
      <xdr:spPr>
        <a:xfrm>
          <a:off x="13087427" y="550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104986</xdr:rowOff>
    </xdr:from>
    <xdr:ext cx="469744" cy="259045"/>
    <xdr:sp macro="" textlink="">
      <xdr:nvSpPr>
        <xdr:cNvPr id="160" name="n_3mainValue債務償還比率">
          <a:extLst>
            <a:ext uri="{FF2B5EF4-FFF2-40B4-BE49-F238E27FC236}">
              <a16:creationId xmlns:a16="http://schemas.microsoft.com/office/drawing/2014/main" id="{5FAC364F-74C5-473D-9750-2B8D9584C929}"/>
            </a:ext>
          </a:extLst>
        </xdr:cNvPr>
        <xdr:cNvSpPr txBox="1"/>
      </xdr:nvSpPr>
      <xdr:spPr>
        <a:xfrm>
          <a:off x="12325427" y="550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85966</xdr:rowOff>
    </xdr:from>
    <xdr:ext cx="469744" cy="259045"/>
    <xdr:sp macro="" textlink="">
      <xdr:nvSpPr>
        <xdr:cNvPr id="161" name="n_4mainValue債務償還比率">
          <a:extLst>
            <a:ext uri="{FF2B5EF4-FFF2-40B4-BE49-F238E27FC236}">
              <a16:creationId xmlns:a16="http://schemas.microsoft.com/office/drawing/2014/main" id="{D445177B-92F6-4B03-8313-8B287BEA3292}"/>
            </a:ext>
          </a:extLst>
        </xdr:cNvPr>
        <xdr:cNvSpPr txBox="1"/>
      </xdr:nvSpPr>
      <xdr:spPr>
        <a:xfrm>
          <a:off x="11563427" y="548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E10E970C-335C-4527-B6E5-0ECDBCDE8FE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B4E6210D-4D10-4565-8F00-BB4C9F404A7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29CF49AA-3614-499C-A68B-362E4A606B1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42AAE671-8A84-45BC-A005-5A55D632C24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322C8613-2C0A-4B74-9841-C8E2AD03289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FD4043AF-89B6-4955-9E2F-E408FD3F778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8AA8EA3-5FE0-4EDD-B0AC-575C3B554E3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6F22CB0-A97E-47FD-B9BD-3547F4D5E83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C860BA6-4FF4-4E99-96C0-6316478DB4A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5F6D258-729C-4188-BF71-C6F7ECECEF2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長崎県五島市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B13087F-8EF3-42EE-AB86-CD563E0E0EB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8BBF202-28A4-4E57-A96E-F7F9271C247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661DAEA-4775-420B-894E-199A298C2CC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8DD5598-E660-40F9-865D-F72BAEFB902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7598724-89E0-48B0-9180-3B153927F42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137A822-01DF-472A-8379-0D0B35F5F6F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36,704
36,578
420.12
37,375,870
36,028,674
633,393
16,099,425
39,165,825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9C48D5A-2999-41E4-8978-617C2A9AFAF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0A182F8-C20B-4C8A-8A35-9038792DC5A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F88C217-BB4C-4DBE-B028-C029D9C77D9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AE42016-442E-4A11-B201-ACEFF1E249D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824EE80-AADB-4F31-8B5D-B93BB33E818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A495FA3-398E-48A5-BC86-473A2BFE92C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3EA774D-DA18-4A66-B94C-CC1BD271EAE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99BE521-80D9-4D57-B529-E280ECC62EB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B5A36C0-A07F-4CB5-B531-8FE39275B8E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FCDC0A3-3F19-4FBF-A157-55A48D91772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287C89C-9159-4701-AAC7-FD51EE8CE15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39C82EB-F6EE-49B8-980E-E4732722B68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C4ECB76-A0F0-4CCB-8386-3F75403E3FF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EE55C08-EDBD-4DE7-AA57-F72BF4878EA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4DFE5F5-F8D7-45CA-B951-BCB325796DF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F897DC2-457D-422E-994C-D1DFAFDBCB5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DFD4E23-84C9-4229-8AEC-10B02D6FE10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9009F8B-DC97-4550-AA51-C423B794335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23BDDB2-E027-4582-8EE7-E46DD817E68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473BF6E-D884-4622-A616-89E6F87E658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5E562D9-B22B-4972-8B4C-68B3E445061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03E11B6-04D4-4739-BD4C-25DBA3A4BDC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2C2BA24-086A-4780-94C2-AB0864FD617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EF68E4C-CD26-4D99-AAC0-7CBAD08CCC4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F85BC03-ED8E-4EA0-BE32-27CBC31EE46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6245F93-39EE-4BFB-AD89-479FA10E60C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0A13F4D-3C1A-4B7A-AA79-F8A5C76CA66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A9B00FA-EC69-471F-9635-94A32976855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5F3E8C7-008B-4E49-9516-531D47C1D1A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5407638-8DF1-4267-8147-553FC9C91A5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16A6AC3-19A8-4A35-AE53-833F8C206E6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8262949-A142-49D4-BBA8-EDD3D43CE37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F29093B-E245-4A03-805F-5C7BDC47DE3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09E7AC9-653E-4517-8E31-7575B200415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A8B2163-148A-4439-AF1A-887024A8CD5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4F6643D-6D3D-46CF-8296-4D5D5420A4C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D144455-AD4F-4531-9DCC-75114CEC750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7D16987-0B7C-4984-BB3F-02012EB8875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B519F4D-4A2F-428E-88B0-66B63EB6F58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87026B9-3FAA-47F5-B9AF-1A430597401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8579FDF-011E-4A5D-8703-97F637D9EEA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EF45922-B518-4FA5-91D3-21E6BCDD8AD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4C8F7D2-74DC-4931-94D1-BD4EF98EE59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BE8E5A2-FD74-4D7D-9F6A-20D3E315220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AFD5414-F3D7-412C-9E8E-459EF0446DD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462AE54E-8265-4D84-BA81-B9EAF81FD95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F2F32961-A491-48CC-8F91-57164B370C51}"/>
            </a:ext>
          </a:extLst>
        </xdr:cNvPr>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7E4F45E9-9622-499D-9AF3-CA83CCC1F02B}"/>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41CB5E0F-4117-455D-A9E8-1F520D1D5395}"/>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id="{D44296FB-16FF-4D92-93CA-86B6A9723F19}"/>
            </a:ext>
          </a:extLst>
        </xdr:cNvPr>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D656FA49-5242-49DE-8262-606E5C10B574}"/>
            </a:ext>
          </a:extLst>
        </xdr:cNvPr>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EACEFFDF-5363-427B-AE6B-7A0F3025652A}"/>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78CB7D4C-E0E8-4A37-904C-F5130FCB7713}"/>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A8AD3E58-99FD-43AD-9907-D04314CCE265}"/>
            </a:ext>
          </a:extLst>
        </xdr:cNvPr>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B6BA064B-AEDE-4E8C-9996-023C362B6279}"/>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id="{8875CBBC-BE5E-4C0D-8085-BB15DE8B4F50}"/>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a16="http://schemas.microsoft.com/office/drawing/2014/main" id="{BBF19693-D870-4059-8D0D-0C0A146FE0DB}"/>
            </a:ext>
          </a:extLst>
        </xdr:cNvPr>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7E80074-0ECF-4186-BE94-A2E994C1959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A085CDD-33D5-43C3-97D2-1674CCCBF2F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6F41C95-3DF4-436C-A90B-EDBAF9EC59F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35FBC0E-A5A3-4E49-8374-221AEEA810C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538CFA8-EAB5-4D57-91F7-93C85E03CC0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74" name="楕円 73">
          <a:extLst>
            <a:ext uri="{FF2B5EF4-FFF2-40B4-BE49-F238E27FC236}">
              <a16:creationId xmlns:a16="http://schemas.microsoft.com/office/drawing/2014/main" id="{91A27A66-2949-4BB2-B86F-62F5AA9BCC8F}"/>
            </a:ext>
          </a:extLst>
        </xdr:cNvPr>
        <xdr:cNvSpPr/>
      </xdr:nvSpPr>
      <xdr:spPr>
        <a:xfrm>
          <a:off x="45847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64605</xdr:rowOff>
    </xdr:from>
    <xdr:ext cx="405111" cy="259045"/>
    <xdr:sp macro="" textlink="">
      <xdr:nvSpPr>
        <xdr:cNvPr id="75" name="【道路】&#10;有形固定資産減価償却率該当値テキスト">
          <a:extLst>
            <a:ext uri="{FF2B5EF4-FFF2-40B4-BE49-F238E27FC236}">
              <a16:creationId xmlns:a16="http://schemas.microsoft.com/office/drawing/2014/main" id="{531C7BC9-5D1B-40A3-85AF-0F78035388C6}"/>
            </a:ext>
          </a:extLst>
        </xdr:cNvPr>
        <xdr:cNvSpPr txBox="1"/>
      </xdr:nvSpPr>
      <xdr:spPr>
        <a:xfrm>
          <a:off x="4673600" y="640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6" name="楕円 75">
          <a:extLst>
            <a:ext uri="{FF2B5EF4-FFF2-40B4-BE49-F238E27FC236}">
              <a16:creationId xmlns:a16="http://schemas.microsoft.com/office/drawing/2014/main" id="{8BE1BA85-CAF6-4F49-A6AC-BCED273FC28D}"/>
            </a:ext>
          </a:extLst>
        </xdr:cNvPr>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64770</xdr:rowOff>
    </xdr:from>
    <xdr:to>
      <xdr:col>24</xdr:col>
      <xdr:colOff>63500</xdr:colOff>
      <xdr:row>38</xdr:row>
      <xdr:rowOff>92528</xdr:rowOff>
    </xdr:to>
    <xdr:cxnSp macro="">
      <xdr:nvCxnSpPr>
        <xdr:cNvPr id="77" name="直線コネクタ 76">
          <a:extLst>
            <a:ext uri="{FF2B5EF4-FFF2-40B4-BE49-F238E27FC236}">
              <a16:creationId xmlns:a16="http://schemas.microsoft.com/office/drawing/2014/main" id="{DFB62AFF-352B-431D-99A8-D475065DA568}"/>
            </a:ext>
          </a:extLst>
        </xdr:cNvPr>
        <xdr:cNvCxnSpPr/>
      </xdr:nvCxnSpPr>
      <xdr:spPr>
        <a:xfrm>
          <a:off x="3797300" y="657987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87449</xdr:rowOff>
    </xdr:from>
    <xdr:to>
      <xdr:col>15</xdr:col>
      <xdr:colOff>101600</xdr:colOff>
      <xdr:row>38</xdr:row>
      <xdr:rowOff>17599</xdr:rowOff>
    </xdr:to>
    <xdr:sp macro="" textlink="">
      <xdr:nvSpPr>
        <xdr:cNvPr id="78" name="楕円 77">
          <a:extLst>
            <a:ext uri="{FF2B5EF4-FFF2-40B4-BE49-F238E27FC236}">
              <a16:creationId xmlns:a16="http://schemas.microsoft.com/office/drawing/2014/main" id="{728A6A59-6BBD-4A49-B811-92D7E40118DF}"/>
            </a:ext>
          </a:extLst>
        </xdr:cNvPr>
        <xdr:cNvSpPr/>
      </xdr:nvSpPr>
      <xdr:spPr>
        <a:xfrm>
          <a:off x="2857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138249</xdr:rowOff>
    </xdr:from>
    <xdr:to>
      <xdr:col>19</xdr:col>
      <xdr:colOff>177800</xdr:colOff>
      <xdr:row>38</xdr:row>
      <xdr:rowOff>64770</xdr:rowOff>
    </xdr:to>
    <xdr:cxnSp macro="">
      <xdr:nvCxnSpPr>
        <xdr:cNvPr id="79" name="直線コネクタ 78">
          <a:extLst>
            <a:ext uri="{FF2B5EF4-FFF2-40B4-BE49-F238E27FC236}">
              <a16:creationId xmlns:a16="http://schemas.microsoft.com/office/drawing/2014/main" id="{E5F46261-9B03-4DD5-93B5-A0A5347BFAAD}"/>
            </a:ext>
          </a:extLst>
        </xdr:cNvPr>
        <xdr:cNvCxnSpPr/>
      </xdr:nvCxnSpPr>
      <xdr:spPr>
        <a:xfrm>
          <a:off x="2908300" y="648189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85816</xdr:rowOff>
    </xdr:from>
    <xdr:to>
      <xdr:col>10</xdr:col>
      <xdr:colOff>165100</xdr:colOff>
      <xdr:row>38</xdr:row>
      <xdr:rowOff>15966</xdr:rowOff>
    </xdr:to>
    <xdr:sp macro="" textlink="">
      <xdr:nvSpPr>
        <xdr:cNvPr id="80" name="楕円 79">
          <a:extLst>
            <a:ext uri="{FF2B5EF4-FFF2-40B4-BE49-F238E27FC236}">
              <a16:creationId xmlns:a16="http://schemas.microsoft.com/office/drawing/2014/main" id="{CE152965-7E4F-4E85-BAA5-3EA6B87DD523}"/>
            </a:ext>
          </a:extLst>
        </xdr:cNvPr>
        <xdr:cNvSpPr/>
      </xdr:nvSpPr>
      <xdr:spPr>
        <a:xfrm>
          <a:off x="1968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136616</xdr:rowOff>
    </xdr:from>
    <xdr:to>
      <xdr:col>15</xdr:col>
      <xdr:colOff>50800</xdr:colOff>
      <xdr:row>37</xdr:row>
      <xdr:rowOff>138249</xdr:rowOff>
    </xdr:to>
    <xdr:cxnSp macro="">
      <xdr:nvCxnSpPr>
        <xdr:cNvPr id="81" name="直線コネクタ 80">
          <a:extLst>
            <a:ext uri="{FF2B5EF4-FFF2-40B4-BE49-F238E27FC236}">
              <a16:creationId xmlns:a16="http://schemas.microsoft.com/office/drawing/2014/main" id="{26199E83-BFF5-4F65-8621-62E5210C3427}"/>
            </a:ext>
          </a:extLst>
        </xdr:cNvPr>
        <xdr:cNvCxnSpPr/>
      </xdr:nvCxnSpPr>
      <xdr:spPr>
        <a:xfrm>
          <a:off x="2019300" y="64802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2" name="n_1aveValue【道路】&#10;有形固定資産減価償却率">
          <a:extLst>
            <a:ext uri="{FF2B5EF4-FFF2-40B4-BE49-F238E27FC236}">
              <a16:creationId xmlns:a16="http://schemas.microsoft.com/office/drawing/2014/main" id="{D0A76152-E624-4C96-B2F9-30F3CAEFE3AE}"/>
            </a:ext>
          </a:extLst>
        </xdr:cNvPr>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3" name="n_2aveValue【道路】&#10;有形固定資産減価償却率">
          <a:extLst>
            <a:ext uri="{FF2B5EF4-FFF2-40B4-BE49-F238E27FC236}">
              <a16:creationId xmlns:a16="http://schemas.microsoft.com/office/drawing/2014/main" id="{FCCD2D19-94AF-4856-95AC-1B133F33C3B1}"/>
            </a:ext>
          </a:extLst>
        </xdr:cNvPr>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4" name="n_3aveValue【道路】&#10;有形固定資産減価償却率">
          <a:extLst>
            <a:ext uri="{FF2B5EF4-FFF2-40B4-BE49-F238E27FC236}">
              <a16:creationId xmlns:a16="http://schemas.microsoft.com/office/drawing/2014/main" id="{EAC3297B-434C-4EE4-8378-09EF63F24C2D}"/>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5" name="n_4aveValue【道路】&#10;有形固定資産減価償却率">
          <a:extLst>
            <a:ext uri="{FF2B5EF4-FFF2-40B4-BE49-F238E27FC236}">
              <a16:creationId xmlns:a16="http://schemas.microsoft.com/office/drawing/2014/main" id="{6670ADE6-C52F-4D16-9553-BF5CE1A67B78}"/>
            </a:ext>
          </a:extLst>
        </xdr:cNvPr>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132097</xdr:rowOff>
    </xdr:from>
    <xdr:ext cx="405111" cy="259045"/>
    <xdr:sp macro="" textlink="">
      <xdr:nvSpPr>
        <xdr:cNvPr id="86" name="n_1mainValue【道路】&#10;有形固定資産減価償却率">
          <a:extLst>
            <a:ext uri="{FF2B5EF4-FFF2-40B4-BE49-F238E27FC236}">
              <a16:creationId xmlns:a16="http://schemas.microsoft.com/office/drawing/2014/main" id="{E9493D2C-AE61-4CA3-81F4-6F29C713B4A7}"/>
            </a:ext>
          </a:extLst>
        </xdr:cNvPr>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34126</xdr:rowOff>
    </xdr:from>
    <xdr:ext cx="405111" cy="259045"/>
    <xdr:sp macro="" textlink="">
      <xdr:nvSpPr>
        <xdr:cNvPr id="87" name="n_2mainValue【道路】&#10;有形固定資産減価償却率">
          <a:extLst>
            <a:ext uri="{FF2B5EF4-FFF2-40B4-BE49-F238E27FC236}">
              <a16:creationId xmlns:a16="http://schemas.microsoft.com/office/drawing/2014/main" id="{14594EB8-95C0-4F2D-8B3E-D217CCAB23CB}"/>
            </a:ext>
          </a:extLst>
        </xdr:cNvPr>
        <xdr:cNvSpPr txBox="1"/>
      </xdr:nvSpPr>
      <xdr:spPr>
        <a:xfrm>
          <a:off x="2705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8" name="n_3mainValue【道路】&#10;有形固定資産減価償却率">
          <a:extLst>
            <a:ext uri="{FF2B5EF4-FFF2-40B4-BE49-F238E27FC236}">
              <a16:creationId xmlns:a16="http://schemas.microsoft.com/office/drawing/2014/main" id="{66E8F3EB-72AE-43DD-9487-6030F54FAC5E}"/>
            </a:ext>
          </a:extLst>
        </xdr:cNvPr>
        <xdr:cNvSpPr txBox="1"/>
      </xdr:nvSpPr>
      <xdr:spPr>
        <a:xfrm>
          <a:off x="1816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B71A12BB-E6C3-469D-AD7B-D7ECF8CA59A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E496D2DD-592C-4F50-805F-94503944D16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FC848D08-4D37-4A58-89F1-6B30D726952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339219C5-9ACB-4414-94A2-DD2A40CF7F8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4A1F6FC-288E-47AB-9DEA-3C6A086267F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883ACF5C-1F76-443B-844A-855E3115179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8B9F56-F848-48A0-B1A6-D515466B5F8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13271710-FD6E-470A-9135-64059F90500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8066E17A-6326-48AF-AFBC-8D8024E69C4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FC1B893-5AF1-44C3-BF1C-E5DFFB55586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4B8231D4-1C72-42EE-B7E4-50899E536B38}"/>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CEBD7C5B-5869-4D92-B14C-B03CC645CCB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739727C5-9586-4C85-A0BD-1717AC30DBD3}"/>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a:extLst>
            <a:ext uri="{FF2B5EF4-FFF2-40B4-BE49-F238E27FC236}">
              <a16:creationId xmlns:a16="http://schemas.microsoft.com/office/drawing/2014/main" id="{8D37BD8E-CCC5-4EFF-A84C-226699021222}"/>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6451E3F6-E940-40F5-A666-18F629BB1C6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a:extLst>
            <a:ext uri="{FF2B5EF4-FFF2-40B4-BE49-F238E27FC236}">
              <a16:creationId xmlns:a16="http://schemas.microsoft.com/office/drawing/2014/main" id="{F9DD381A-94EF-4BB2-A723-5678A65D00E8}"/>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99B25B83-2EE0-4FF4-8C89-D01FAD12D368}"/>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a:extLst>
            <a:ext uri="{FF2B5EF4-FFF2-40B4-BE49-F238E27FC236}">
              <a16:creationId xmlns:a16="http://schemas.microsoft.com/office/drawing/2014/main" id="{11D849B0-9C1F-4140-9BD8-9049A2E87045}"/>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C74E88DB-F5C9-4AFD-B85F-0BC99FD0BB1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a:extLst>
            <a:ext uri="{FF2B5EF4-FFF2-40B4-BE49-F238E27FC236}">
              <a16:creationId xmlns:a16="http://schemas.microsoft.com/office/drawing/2014/main" id="{6069C8C8-5FA5-4E18-AA8F-09316B28866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22342060-629B-4D5F-8D02-5438DAB4E16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0" name="直線コネクタ 109">
          <a:extLst>
            <a:ext uri="{FF2B5EF4-FFF2-40B4-BE49-F238E27FC236}">
              <a16:creationId xmlns:a16="http://schemas.microsoft.com/office/drawing/2014/main" id="{3DF5436A-30E6-4E8A-AD3B-E7FB3047829C}"/>
            </a:ext>
          </a:extLst>
        </xdr:cNvPr>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1" name="【道路】&#10;一人当たり延長最小値テキスト">
          <a:extLst>
            <a:ext uri="{FF2B5EF4-FFF2-40B4-BE49-F238E27FC236}">
              <a16:creationId xmlns:a16="http://schemas.microsoft.com/office/drawing/2014/main" id="{A880EBD6-720A-44D7-89B6-776F7C4415A2}"/>
            </a:ext>
          </a:extLst>
        </xdr:cNvPr>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2" name="直線コネクタ 111">
          <a:extLst>
            <a:ext uri="{FF2B5EF4-FFF2-40B4-BE49-F238E27FC236}">
              <a16:creationId xmlns:a16="http://schemas.microsoft.com/office/drawing/2014/main" id="{74621DB1-E0C0-4FC1-9ADB-F55E62AF5543}"/>
            </a:ext>
          </a:extLst>
        </xdr:cNvPr>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3" name="【道路】&#10;一人当たり延長最大値テキスト">
          <a:extLst>
            <a:ext uri="{FF2B5EF4-FFF2-40B4-BE49-F238E27FC236}">
              <a16:creationId xmlns:a16="http://schemas.microsoft.com/office/drawing/2014/main" id="{89829401-8A55-4E93-AD14-930570DB26B1}"/>
            </a:ext>
          </a:extLst>
        </xdr:cNvPr>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4" name="直線コネクタ 113">
          <a:extLst>
            <a:ext uri="{FF2B5EF4-FFF2-40B4-BE49-F238E27FC236}">
              <a16:creationId xmlns:a16="http://schemas.microsoft.com/office/drawing/2014/main" id="{0165D7D4-823E-4610-8043-40E212433FE3}"/>
            </a:ext>
          </a:extLst>
        </xdr:cNvPr>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5" name="【道路】&#10;一人当たり延長平均値テキスト">
          <a:extLst>
            <a:ext uri="{FF2B5EF4-FFF2-40B4-BE49-F238E27FC236}">
              <a16:creationId xmlns:a16="http://schemas.microsoft.com/office/drawing/2014/main" id="{311B6AA1-A4D6-4CB7-9D20-3AE1F3D89D7C}"/>
            </a:ext>
          </a:extLst>
        </xdr:cNvPr>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6" name="フローチャート: 判断 115">
          <a:extLst>
            <a:ext uri="{FF2B5EF4-FFF2-40B4-BE49-F238E27FC236}">
              <a16:creationId xmlns:a16="http://schemas.microsoft.com/office/drawing/2014/main" id="{CCCC4AB6-6B58-4553-B343-0741EDF06A37}"/>
            </a:ext>
          </a:extLst>
        </xdr:cNvPr>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7" name="フローチャート: 判断 116">
          <a:extLst>
            <a:ext uri="{FF2B5EF4-FFF2-40B4-BE49-F238E27FC236}">
              <a16:creationId xmlns:a16="http://schemas.microsoft.com/office/drawing/2014/main" id="{1564C027-992D-4F53-9D95-91293C769472}"/>
            </a:ext>
          </a:extLst>
        </xdr:cNvPr>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8" name="フローチャート: 判断 117">
          <a:extLst>
            <a:ext uri="{FF2B5EF4-FFF2-40B4-BE49-F238E27FC236}">
              <a16:creationId xmlns:a16="http://schemas.microsoft.com/office/drawing/2014/main" id="{1941D7A4-B9B5-4253-A938-A0D192ED16CE}"/>
            </a:ext>
          </a:extLst>
        </xdr:cNvPr>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9" name="フローチャート: 判断 118">
          <a:extLst>
            <a:ext uri="{FF2B5EF4-FFF2-40B4-BE49-F238E27FC236}">
              <a16:creationId xmlns:a16="http://schemas.microsoft.com/office/drawing/2014/main" id="{615DAAD0-BD40-4199-9838-BA5098F3B4AA}"/>
            </a:ext>
          </a:extLst>
        </xdr:cNvPr>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0" name="フローチャート: 判断 119">
          <a:extLst>
            <a:ext uri="{FF2B5EF4-FFF2-40B4-BE49-F238E27FC236}">
              <a16:creationId xmlns:a16="http://schemas.microsoft.com/office/drawing/2014/main" id="{C29E1ECC-B805-4D32-B450-EFB9E8ED25A8}"/>
            </a:ext>
          </a:extLst>
        </xdr:cNvPr>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3C16A174-0A3A-4F19-AD1D-1A2B8B331D0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76FE1F87-8DE3-4392-B394-EBA64256373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3766F6-A52B-45D7-9619-46130F9813B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2A6D2F2-91B2-4086-98B8-15B9C60564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13FE92E-9FCD-4AB2-B455-DBA71A1303D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105913</xdr:rowOff>
    </xdr:from>
    <xdr:to>
      <xdr:col>55</xdr:col>
      <xdr:colOff>50800</xdr:colOff>
      <xdr:row>40</xdr:row>
      <xdr:rowOff>36063</xdr:rowOff>
    </xdr:to>
    <xdr:sp macro="" textlink="">
      <xdr:nvSpPr>
        <xdr:cNvPr id="126" name="楕円 125">
          <a:extLst>
            <a:ext uri="{FF2B5EF4-FFF2-40B4-BE49-F238E27FC236}">
              <a16:creationId xmlns:a16="http://schemas.microsoft.com/office/drawing/2014/main" id="{D2F1626F-662B-4DB7-993F-E91720234FD9}"/>
            </a:ext>
          </a:extLst>
        </xdr:cNvPr>
        <xdr:cNvSpPr/>
      </xdr:nvSpPr>
      <xdr:spPr>
        <a:xfrm>
          <a:off x="10426700" y="679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128790</xdr:rowOff>
    </xdr:from>
    <xdr:ext cx="534377" cy="259045"/>
    <xdr:sp macro="" textlink="">
      <xdr:nvSpPr>
        <xdr:cNvPr id="127" name="【道路】&#10;一人当たり延長該当値テキスト">
          <a:extLst>
            <a:ext uri="{FF2B5EF4-FFF2-40B4-BE49-F238E27FC236}">
              <a16:creationId xmlns:a16="http://schemas.microsoft.com/office/drawing/2014/main" id="{C1CE9694-022F-4862-B870-A9A68FBB3E7C}"/>
            </a:ext>
          </a:extLst>
        </xdr:cNvPr>
        <xdr:cNvSpPr txBox="1"/>
      </xdr:nvSpPr>
      <xdr:spPr>
        <a:xfrm>
          <a:off x="10515600" y="664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109562</xdr:rowOff>
    </xdr:from>
    <xdr:to>
      <xdr:col>50</xdr:col>
      <xdr:colOff>165100</xdr:colOff>
      <xdr:row>40</xdr:row>
      <xdr:rowOff>39712</xdr:rowOff>
    </xdr:to>
    <xdr:sp macro="" textlink="">
      <xdr:nvSpPr>
        <xdr:cNvPr id="128" name="楕円 127">
          <a:extLst>
            <a:ext uri="{FF2B5EF4-FFF2-40B4-BE49-F238E27FC236}">
              <a16:creationId xmlns:a16="http://schemas.microsoft.com/office/drawing/2014/main" id="{779D3B75-497E-46BA-841F-8EFCF2EC06AF}"/>
            </a:ext>
          </a:extLst>
        </xdr:cNvPr>
        <xdr:cNvSpPr/>
      </xdr:nvSpPr>
      <xdr:spPr>
        <a:xfrm>
          <a:off x="9588500" y="679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156713</xdr:rowOff>
    </xdr:from>
    <xdr:to>
      <xdr:col>55</xdr:col>
      <xdr:colOff>0</xdr:colOff>
      <xdr:row>39</xdr:row>
      <xdr:rowOff>160362</xdr:rowOff>
    </xdr:to>
    <xdr:cxnSp macro="">
      <xdr:nvCxnSpPr>
        <xdr:cNvPr id="129" name="直線コネクタ 128">
          <a:extLst>
            <a:ext uri="{FF2B5EF4-FFF2-40B4-BE49-F238E27FC236}">
              <a16:creationId xmlns:a16="http://schemas.microsoft.com/office/drawing/2014/main" id="{4EEC0BB8-6D70-45BB-AA37-E5D70496A1E7}"/>
            </a:ext>
          </a:extLst>
        </xdr:cNvPr>
        <xdr:cNvCxnSpPr/>
      </xdr:nvCxnSpPr>
      <xdr:spPr>
        <a:xfrm flipV="1">
          <a:off x="9639300" y="6843263"/>
          <a:ext cx="838200" cy="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114408</xdr:rowOff>
    </xdr:from>
    <xdr:to>
      <xdr:col>46</xdr:col>
      <xdr:colOff>38100</xdr:colOff>
      <xdr:row>40</xdr:row>
      <xdr:rowOff>44558</xdr:rowOff>
    </xdr:to>
    <xdr:sp macro="" textlink="">
      <xdr:nvSpPr>
        <xdr:cNvPr id="130" name="楕円 129">
          <a:extLst>
            <a:ext uri="{FF2B5EF4-FFF2-40B4-BE49-F238E27FC236}">
              <a16:creationId xmlns:a16="http://schemas.microsoft.com/office/drawing/2014/main" id="{DB68AA53-CB47-46C7-BAA6-33D66926698A}"/>
            </a:ext>
          </a:extLst>
        </xdr:cNvPr>
        <xdr:cNvSpPr/>
      </xdr:nvSpPr>
      <xdr:spPr>
        <a:xfrm>
          <a:off x="8699500" y="680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160362</xdr:rowOff>
    </xdr:from>
    <xdr:to>
      <xdr:col>50</xdr:col>
      <xdr:colOff>114300</xdr:colOff>
      <xdr:row>39</xdr:row>
      <xdr:rowOff>165208</xdr:rowOff>
    </xdr:to>
    <xdr:cxnSp macro="">
      <xdr:nvCxnSpPr>
        <xdr:cNvPr id="131" name="直線コネクタ 130">
          <a:extLst>
            <a:ext uri="{FF2B5EF4-FFF2-40B4-BE49-F238E27FC236}">
              <a16:creationId xmlns:a16="http://schemas.microsoft.com/office/drawing/2014/main" id="{8780CC9E-CAEA-40C4-8402-C9BE1768D1CF}"/>
            </a:ext>
          </a:extLst>
        </xdr:cNvPr>
        <xdr:cNvCxnSpPr/>
      </xdr:nvCxnSpPr>
      <xdr:spPr>
        <a:xfrm flipV="1">
          <a:off x="8750300" y="6846912"/>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119455</xdr:rowOff>
    </xdr:from>
    <xdr:to>
      <xdr:col>41</xdr:col>
      <xdr:colOff>101600</xdr:colOff>
      <xdr:row>40</xdr:row>
      <xdr:rowOff>49605</xdr:rowOff>
    </xdr:to>
    <xdr:sp macro="" textlink="">
      <xdr:nvSpPr>
        <xdr:cNvPr id="132" name="楕円 131">
          <a:extLst>
            <a:ext uri="{FF2B5EF4-FFF2-40B4-BE49-F238E27FC236}">
              <a16:creationId xmlns:a16="http://schemas.microsoft.com/office/drawing/2014/main" id="{0480B3B7-C92B-4CCC-84B4-681D7509B82D}"/>
            </a:ext>
          </a:extLst>
        </xdr:cNvPr>
        <xdr:cNvSpPr/>
      </xdr:nvSpPr>
      <xdr:spPr>
        <a:xfrm>
          <a:off x="7810500" y="680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165208</xdr:rowOff>
    </xdr:from>
    <xdr:to>
      <xdr:col>45</xdr:col>
      <xdr:colOff>177800</xdr:colOff>
      <xdr:row>39</xdr:row>
      <xdr:rowOff>170255</xdr:rowOff>
    </xdr:to>
    <xdr:cxnSp macro="">
      <xdr:nvCxnSpPr>
        <xdr:cNvPr id="133" name="直線コネクタ 132">
          <a:extLst>
            <a:ext uri="{FF2B5EF4-FFF2-40B4-BE49-F238E27FC236}">
              <a16:creationId xmlns:a16="http://schemas.microsoft.com/office/drawing/2014/main" id="{B55E05BF-0BF0-46D0-A948-A11BC82FD3CE}"/>
            </a:ext>
          </a:extLst>
        </xdr:cNvPr>
        <xdr:cNvCxnSpPr/>
      </xdr:nvCxnSpPr>
      <xdr:spPr>
        <a:xfrm flipV="1">
          <a:off x="7861300" y="6851758"/>
          <a:ext cx="889000" cy="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4" name="n_1aveValue【道路】&#10;一人当たり延長">
          <a:extLst>
            <a:ext uri="{FF2B5EF4-FFF2-40B4-BE49-F238E27FC236}">
              <a16:creationId xmlns:a16="http://schemas.microsoft.com/office/drawing/2014/main" id="{E5C27D6C-4E0A-4ABE-A93D-46BE4FD8A21B}"/>
            </a:ext>
          </a:extLst>
        </xdr:cNvPr>
        <xdr:cNvSpPr txBox="1"/>
      </xdr:nvSpPr>
      <xdr:spPr>
        <a:xfrm>
          <a:off x="9359411"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35" name="n_2aveValue【道路】&#10;一人当たり延長">
          <a:extLst>
            <a:ext uri="{FF2B5EF4-FFF2-40B4-BE49-F238E27FC236}">
              <a16:creationId xmlns:a16="http://schemas.microsoft.com/office/drawing/2014/main" id="{64AE005C-31E9-45DD-AB10-84292944420D}"/>
            </a:ext>
          </a:extLst>
        </xdr:cNvPr>
        <xdr:cNvSpPr txBox="1"/>
      </xdr:nvSpPr>
      <xdr:spPr>
        <a:xfrm>
          <a:off x="84831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36" name="n_3aveValue【道路】&#10;一人当たり延長">
          <a:extLst>
            <a:ext uri="{FF2B5EF4-FFF2-40B4-BE49-F238E27FC236}">
              <a16:creationId xmlns:a16="http://schemas.microsoft.com/office/drawing/2014/main" id="{91933A1B-AF62-4FB5-B182-2CC3040E0956}"/>
            </a:ext>
          </a:extLst>
        </xdr:cNvPr>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37" name="n_4aveValue【道路】&#10;一人当たり延長">
          <a:extLst>
            <a:ext uri="{FF2B5EF4-FFF2-40B4-BE49-F238E27FC236}">
              <a16:creationId xmlns:a16="http://schemas.microsoft.com/office/drawing/2014/main" id="{E95DC273-E74D-4C6F-BDDB-55ECDDFBB4DC}"/>
            </a:ext>
          </a:extLst>
        </xdr:cNvPr>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56239</xdr:rowOff>
    </xdr:from>
    <xdr:ext cx="534377" cy="259045"/>
    <xdr:sp macro="" textlink="">
      <xdr:nvSpPr>
        <xdr:cNvPr id="138" name="n_1mainValue【道路】&#10;一人当たり延長">
          <a:extLst>
            <a:ext uri="{FF2B5EF4-FFF2-40B4-BE49-F238E27FC236}">
              <a16:creationId xmlns:a16="http://schemas.microsoft.com/office/drawing/2014/main" id="{C219A9F5-4DB5-467E-9CBF-F2E37D515882}"/>
            </a:ext>
          </a:extLst>
        </xdr:cNvPr>
        <xdr:cNvSpPr txBox="1"/>
      </xdr:nvSpPr>
      <xdr:spPr>
        <a:xfrm>
          <a:off x="9359411" y="657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61085</xdr:rowOff>
    </xdr:from>
    <xdr:ext cx="534377" cy="259045"/>
    <xdr:sp macro="" textlink="">
      <xdr:nvSpPr>
        <xdr:cNvPr id="139" name="n_2mainValue【道路】&#10;一人当たり延長">
          <a:extLst>
            <a:ext uri="{FF2B5EF4-FFF2-40B4-BE49-F238E27FC236}">
              <a16:creationId xmlns:a16="http://schemas.microsoft.com/office/drawing/2014/main" id="{E039D389-F579-4D6D-B7E4-2873D1313412}"/>
            </a:ext>
          </a:extLst>
        </xdr:cNvPr>
        <xdr:cNvSpPr txBox="1"/>
      </xdr:nvSpPr>
      <xdr:spPr>
        <a:xfrm>
          <a:off x="8483111" y="657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66132</xdr:rowOff>
    </xdr:from>
    <xdr:ext cx="534377" cy="259045"/>
    <xdr:sp macro="" textlink="">
      <xdr:nvSpPr>
        <xdr:cNvPr id="140" name="n_3mainValue【道路】&#10;一人当たり延長">
          <a:extLst>
            <a:ext uri="{FF2B5EF4-FFF2-40B4-BE49-F238E27FC236}">
              <a16:creationId xmlns:a16="http://schemas.microsoft.com/office/drawing/2014/main" id="{87683B69-A3A8-4FA8-A862-AC49CE314CC0}"/>
            </a:ext>
          </a:extLst>
        </xdr:cNvPr>
        <xdr:cNvSpPr txBox="1"/>
      </xdr:nvSpPr>
      <xdr:spPr>
        <a:xfrm>
          <a:off x="7594111" y="658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48364D37-160A-48FC-827D-9A292CDDA74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EA2D8AF6-52F8-4F74-AD7E-42167AE7F2D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20CE8EE3-BD75-4CF5-9BC5-4F9F39DD5A3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8FAD3532-5938-45B0-8E6A-D49B0E51B84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376F8E37-80B5-4FD0-9933-7D46CCAD111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F6934A13-8D98-4DDC-B328-D78387AC523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0C8A845A-9DAD-4AFE-86FB-C8F31536B8C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453BB28A-C623-4475-A94D-2DB12EAE015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90D1172B-F66B-42AF-B682-6C0977DC171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584C103E-9F0F-487A-AC00-A87F5F4DE14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824A726F-C18C-4E06-A7B3-B2DB8B75904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4DE8B507-7EA4-4680-85C9-E6649280F87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a:extLst>
            <a:ext uri="{FF2B5EF4-FFF2-40B4-BE49-F238E27FC236}">
              <a16:creationId xmlns:a16="http://schemas.microsoft.com/office/drawing/2014/main" id="{12EC7CD6-E647-4C5B-B748-7470A38FB116}"/>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6C53846F-01B1-4CD1-A8F9-6CFF679CC15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E4ABFEA8-4745-441A-9A21-0BCB4BBFDC3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B6FEC5A1-98D0-4ABB-AC3B-16FB6FDDFC8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A02B8F8D-8880-4E54-9AB9-7A70FE605A1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649E0FE6-A6F8-4F5C-9395-7658DEA0D62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0C2B6D1B-D24E-4B70-913A-245C2588553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415DFE76-686A-4E20-A682-D4B7E356595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a:extLst>
            <a:ext uri="{FF2B5EF4-FFF2-40B4-BE49-F238E27FC236}">
              <a16:creationId xmlns:a16="http://schemas.microsoft.com/office/drawing/2014/main" id="{0123B9DD-CCE4-4536-9451-E149387176A9}"/>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E9B7A189-4B3C-4F88-B801-8837A566C8A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550FE8DC-1F23-468C-A334-C06BB3977F6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64" name="直線コネクタ 163">
          <a:extLst>
            <a:ext uri="{FF2B5EF4-FFF2-40B4-BE49-F238E27FC236}">
              <a16:creationId xmlns:a16="http://schemas.microsoft.com/office/drawing/2014/main" id="{B1DB8D68-4E03-4DA4-BD78-C2637E742F01}"/>
            </a:ext>
          </a:extLst>
        </xdr:cNvPr>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7C012868-1F0A-4631-9354-1C3451267422}"/>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6" name="直線コネクタ 165">
          <a:extLst>
            <a:ext uri="{FF2B5EF4-FFF2-40B4-BE49-F238E27FC236}">
              <a16:creationId xmlns:a16="http://schemas.microsoft.com/office/drawing/2014/main" id="{8AFF1E41-0FF2-472B-8DE6-96EEAB1E7DEF}"/>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7" name="【橋りょう・トンネル】&#10;有形固定資産減価償却率最大値テキスト">
          <a:extLst>
            <a:ext uri="{FF2B5EF4-FFF2-40B4-BE49-F238E27FC236}">
              <a16:creationId xmlns:a16="http://schemas.microsoft.com/office/drawing/2014/main" id="{2A75C283-E83A-4CDF-BC43-B18458ECC6B7}"/>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8" name="直線コネクタ 167">
          <a:extLst>
            <a:ext uri="{FF2B5EF4-FFF2-40B4-BE49-F238E27FC236}">
              <a16:creationId xmlns:a16="http://schemas.microsoft.com/office/drawing/2014/main" id="{A322893E-0C87-41FF-B99F-FCB3DC114E57}"/>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A69AC89D-F4D2-4D7D-ACAD-11304EDC2821}"/>
            </a:ext>
          </a:extLst>
        </xdr:cNvPr>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0" name="フローチャート: 判断 169">
          <a:extLst>
            <a:ext uri="{FF2B5EF4-FFF2-40B4-BE49-F238E27FC236}">
              <a16:creationId xmlns:a16="http://schemas.microsoft.com/office/drawing/2014/main" id="{2B597756-8601-4A69-A02A-D8762720E116}"/>
            </a:ext>
          </a:extLst>
        </xdr:cNvPr>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1" name="フローチャート: 判断 170">
          <a:extLst>
            <a:ext uri="{FF2B5EF4-FFF2-40B4-BE49-F238E27FC236}">
              <a16:creationId xmlns:a16="http://schemas.microsoft.com/office/drawing/2014/main" id="{D7F83CBF-78D5-4D2E-93EB-F1B6DB31FC56}"/>
            </a:ext>
          </a:extLst>
        </xdr:cNvPr>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2" name="フローチャート: 判断 171">
          <a:extLst>
            <a:ext uri="{FF2B5EF4-FFF2-40B4-BE49-F238E27FC236}">
              <a16:creationId xmlns:a16="http://schemas.microsoft.com/office/drawing/2014/main" id="{A17DFCFB-FD12-44EC-ABCA-A214BC1FE375}"/>
            </a:ext>
          </a:extLst>
        </xdr:cNvPr>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3" name="フローチャート: 判断 172">
          <a:extLst>
            <a:ext uri="{FF2B5EF4-FFF2-40B4-BE49-F238E27FC236}">
              <a16:creationId xmlns:a16="http://schemas.microsoft.com/office/drawing/2014/main" id="{1A3AA80B-1AC7-44F7-83AD-6E129FE8DB78}"/>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74" name="フローチャート: 判断 173">
          <a:extLst>
            <a:ext uri="{FF2B5EF4-FFF2-40B4-BE49-F238E27FC236}">
              <a16:creationId xmlns:a16="http://schemas.microsoft.com/office/drawing/2014/main" id="{42F32300-ADA2-41F9-B2DB-BF1217E30D6D}"/>
            </a:ext>
          </a:extLst>
        </xdr:cNvPr>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6CCDF8D7-3C2F-42E4-83E2-DA3796CC549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84EA0591-7C71-4DD6-9F04-21F16124473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A216C6C1-81DF-44F8-8BF7-EDE0686D2A4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7252AEA6-B693-4E29-8541-9E4EC033D20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A28AFA78-DB60-4D21-928C-ED4359A0A6E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78740</xdr:rowOff>
    </xdr:from>
    <xdr:to>
      <xdr:col>24</xdr:col>
      <xdr:colOff>114300</xdr:colOff>
      <xdr:row>62</xdr:row>
      <xdr:rowOff>8890</xdr:rowOff>
    </xdr:to>
    <xdr:sp macro="" textlink="">
      <xdr:nvSpPr>
        <xdr:cNvPr id="180" name="楕円 179">
          <a:extLst>
            <a:ext uri="{FF2B5EF4-FFF2-40B4-BE49-F238E27FC236}">
              <a16:creationId xmlns:a16="http://schemas.microsoft.com/office/drawing/2014/main" id="{78181D64-3563-4B4C-94DC-3FC9D6049C87}"/>
            </a:ext>
          </a:extLst>
        </xdr:cNvPr>
        <xdr:cNvSpPr/>
      </xdr:nvSpPr>
      <xdr:spPr>
        <a:xfrm>
          <a:off x="45847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101617</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6BB6B661-E82A-49CB-B00D-DA2575249873}"/>
            </a:ext>
          </a:extLst>
        </xdr:cNvPr>
        <xdr:cNvSpPr txBox="1"/>
      </xdr:nvSpPr>
      <xdr:spPr>
        <a:xfrm>
          <a:off x="4673600" y="1038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55880</xdr:rowOff>
    </xdr:from>
    <xdr:to>
      <xdr:col>20</xdr:col>
      <xdr:colOff>38100</xdr:colOff>
      <xdr:row>61</xdr:row>
      <xdr:rowOff>157480</xdr:rowOff>
    </xdr:to>
    <xdr:sp macro="" textlink="">
      <xdr:nvSpPr>
        <xdr:cNvPr id="182" name="楕円 181">
          <a:extLst>
            <a:ext uri="{FF2B5EF4-FFF2-40B4-BE49-F238E27FC236}">
              <a16:creationId xmlns:a16="http://schemas.microsoft.com/office/drawing/2014/main" id="{7DE993EC-80D9-4152-BFCE-41DC6D82FCC1}"/>
            </a:ext>
          </a:extLst>
        </xdr:cNvPr>
        <xdr:cNvSpPr/>
      </xdr:nvSpPr>
      <xdr:spPr>
        <a:xfrm>
          <a:off x="3746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106680</xdr:rowOff>
    </xdr:from>
    <xdr:to>
      <xdr:col>24</xdr:col>
      <xdr:colOff>63500</xdr:colOff>
      <xdr:row>61</xdr:row>
      <xdr:rowOff>129540</xdr:rowOff>
    </xdr:to>
    <xdr:cxnSp macro="">
      <xdr:nvCxnSpPr>
        <xdr:cNvPr id="183" name="直線コネクタ 182">
          <a:extLst>
            <a:ext uri="{FF2B5EF4-FFF2-40B4-BE49-F238E27FC236}">
              <a16:creationId xmlns:a16="http://schemas.microsoft.com/office/drawing/2014/main" id="{36F3B72B-CE7E-4701-919C-F8B06EB468E6}"/>
            </a:ext>
          </a:extLst>
        </xdr:cNvPr>
        <xdr:cNvCxnSpPr/>
      </xdr:nvCxnSpPr>
      <xdr:spPr>
        <a:xfrm>
          <a:off x="3797300" y="105651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33020</xdr:rowOff>
    </xdr:from>
    <xdr:to>
      <xdr:col>15</xdr:col>
      <xdr:colOff>101600</xdr:colOff>
      <xdr:row>61</xdr:row>
      <xdr:rowOff>134620</xdr:rowOff>
    </xdr:to>
    <xdr:sp macro="" textlink="">
      <xdr:nvSpPr>
        <xdr:cNvPr id="184" name="楕円 183">
          <a:extLst>
            <a:ext uri="{FF2B5EF4-FFF2-40B4-BE49-F238E27FC236}">
              <a16:creationId xmlns:a16="http://schemas.microsoft.com/office/drawing/2014/main" id="{8DBB8306-3316-4855-9272-DD81CD5A02BC}"/>
            </a:ext>
          </a:extLst>
        </xdr:cNvPr>
        <xdr:cNvSpPr/>
      </xdr:nvSpPr>
      <xdr:spPr>
        <a:xfrm>
          <a:off x="2857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83820</xdr:rowOff>
    </xdr:from>
    <xdr:to>
      <xdr:col>19</xdr:col>
      <xdr:colOff>177800</xdr:colOff>
      <xdr:row>61</xdr:row>
      <xdr:rowOff>106680</xdr:rowOff>
    </xdr:to>
    <xdr:cxnSp macro="">
      <xdr:nvCxnSpPr>
        <xdr:cNvPr id="185" name="直線コネクタ 184">
          <a:extLst>
            <a:ext uri="{FF2B5EF4-FFF2-40B4-BE49-F238E27FC236}">
              <a16:creationId xmlns:a16="http://schemas.microsoft.com/office/drawing/2014/main" id="{1617AE06-0595-4DA1-B310-DA7183DCDD60}"/>
            </a:ext>
          </a:extLst>
        </xdr:cNvPr>
        <xdr:cNvCxnSpPr/>
      </xdr:nvCxnSpPr>
      <xdr:spPr>
        <a:xfrm>
          <a:off x="2908300" y="105422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2540</xdr:rowOff>
    </xdr:from>
    <xdr:to>
      <xdr:col>10</xdr:col>
      <xdr:colOff>165100</xdr:colOff>
      <xdr:row>61</xdr:row>
      <xdr:rowOff>104140</xdr:rowOff>
    </xdr:to>
    <xdr:sp macro="" textlink="">
      <xdr:nvSpPr>
        <xdr:cNvPr id="186" name="楕円 185">
          <a:extLst>
            <a:ext uri="{FF2B5EF4-FFF2-40B4-BE49-F238E27FC236}">
              <a16:creationId xmlns:a16="http://schemas.microsoft.com/office/drawing/2014/main" id="{50D9C401-B493-4DEC-9FBE-3348FF2B76D6}"/>
            </a:ext>
          </a:extLst>
        </xdr:cNvPr>
        <xdr:cNvSpPr/>
      </xdr:nvSpPr>
      <xdr:spPr>
        <a:xfrm>
          <a:off x="1968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53340</xdr:rowOff>
    </xdr:from>
    <xdr:to>
      <xdr:col>15</xdr:col>
      <xdr:colOff>50800</xdr:colOff>
      <xdr:row>61</xdr:row>
      <xdr:rowOff>83820</xdr:rowOff>
    </xdr:to>
    <xdr:cxnSp macro="">
      <xdr:nvCxnSpPr>
        <xdr:cNvPr id="187" name="直線コネクタ 186">
          <a:extLst>
            <a:ext uri="{FF2B5EF4-FFF2-40B4-BE49-F238E27FC236}">
              <a16:creationId xmlns:a16="http://schemas.microsoft.com/office/drawing/2014/main" id="{A665FC47-DCD3-48C8-A3BC-F6B8274BDEF3}"/>
            </a:ext>
          </a:extLst>
        </xdr:cNvPr>
        <xdr:cNvCxnSpPr/>
      </xdr:nvCxnSpPr>
      <xdr:spPr>
        <a:xfrm>
          <a:off x="2019300" y="105117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F45BC4DD-8D2E-4C91-809F-33585B8D3573}"/>
            </a:ext>
          </a:extLst>
        </xdr:cNvPr>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230C1622-EAA6-4CF5-A5ED-1FC94039D9CB}"/>
            </a:ext>
          </a:extLst>
        </xdr:cNvPr>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9FE79C36-1BA4-495A-AFED-58BD5A4F6F69}"/>
            </a:ext>
          </a:extLst>
        </xdr:cNvPr>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073AC628-1277-4B23-99A2-37DAE4C9215A}"/>
            </a:ext>
          </a:extLst>
        </xdr:cNvPr>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2557</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193FE4F6-F713-4780-9168-CA9AF0975783}"/>
            </a:ext>
          </a:extLst>
        </xdr:cNvPr>
        <xdr:cNvSpPr txBox="1"/>
      </xdr:nvSpPr>
      <xdr:spPr>
        <a:xfrm>
          <a:off x="3582044" y="1028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151147</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57184C9C-84AF-49F8-BE59-029571E229AE}"/>
            </a:ext>
          </a:extLst>
        </xdr:cNvPr>
        <xdr:cNvSpPr txBox="1"/>
      </xdr:nvSpPr>
      <xdr:spPr>
        <a:xfrm>
          <a:off x="2705744" y="1026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120667</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2DF465D6-8F14-49C1-AFC3-0515E561CA9B}"/>
            </a:ext>
          </a:extLst>
        </xdr:cNvPr>
        <xdr:cNvSpPr txBox="1"/>
      </xdr:nvSpPr>
      <xdr:spPr>
        <a:xfrm>
          <a:off x="1816744" y="1023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50F7CAAF-6114-4380-BDED-BFB61C884F2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FE1A918D-F50A-4CDA-AAF3-6BBAAA6746E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3F2D9EF5-0F56-470D-AD4F-D0A37964759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8621F712-92E7-448B-AECB-AA571E538CE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13B9ACFE-02DE-42B9-A559-BA95837EE96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E2B62A8C-6DFE-419A-ABB9-88606397BC7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798389F8-E33A-4F35-B94B-FEE082F08C1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8773C434-35BA-4D19-B2EA-A6351104BB5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89570937-6CC1-40CB-98F6-8F0A2EFA056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1300B076-76E8-4EF7-B53F-1AAAE453D73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a:extLst>
            <a:ext uri="{FF2B5EF4-FFF2-40B4-BE49-F238E27FC236}">
              <a16:creationId xmlns:a16="http://schemas.microsoft.com/office/drawing/2014/main" id="{379E4B51-503F-4ADD-BCEA-CC9476302AA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a:extLst>
            <a:ext uri="{FF2B5EF4-FFF2-40B4-BE49-F238E27FC236}">
              <a16:creationId xmlns:a16="http://schemas.microsoft.com/office/drawing/2014/main" id="{70EC72A1-4F65-45FC-9FCB-82C79FF5BF89}"/>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a:extLst>
            <a:ext uri="{FF2B5EF4-FFF2-40B4-BE49-F238E27FC236}">
              <a16:creationId xmlns:a16="http://schemas.microsoft.com/office/drawing/2014/main" id="{D12E7768-0458-4162-8988-0020D0ECA33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a:extLst>
            <a:ext uri="{FF2B5EF4-FFF2-40B4-BE49-F238E27FC236}">
              <a16:creationId xmlns:a16="http://schemas.microsoft.com/office/drawing/2014/main" id="{97627846-2542-4F02-9C8E-BE768180E537}"/>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a:extLst>
            <a:ext uri="{FF2B5EF4-FFF2-40B4-BE49-F238E27FC236}">
              <a16:creationId xmlns:a16="http://schemas.microsoft.com/office/drawing/2014/main" id="{56E1964D-2624-4117-862E-F56DC2C649B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0" name="テキスト ボックス 209">
          <a:extLst>
            <a:ext uri="{FF2B5EF4-FFF2-40B4-BE49-F238E27FC236}">
              <a16:creationId xmlns:a16="http://schemas.microsoft.com/office/drawing/2014/main" id="{31C0ACBE-4899-42C0-A81C-D5A84E304362}"/>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a:extLst>
            <a:ext uri="{FF2B5EF4-FFF2-40B4-BE49-F238E27FC236}">
              <a16:creationId xmlns:a16="http://schemas.microsoft.com/office/drawing/2014/main" id="{6E3E23AF-7EB0-4B4C-97CE-08E0178A85E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2" name="テキスト ボックス 211">
          <a:extLst>
            <a:ext uri="{FF2B5EF4-FFF2-40B4-BE49-F238E27FC236}">
              <a16:creationId xmlns:a16="http://schemas.microsoft.com/office/drawing/2014/main" id="{4C486342-AF4C-436A-A368-58F9CB66154D}"/>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DCACA112-FFF7-4D84-9A5B-979E9A7890D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a:extLst>
            <a:ext uri="{FF2B5EF4-FFF2-40B4-BE49-F238E27FC236}">
              <a16:creationId xmlns:a16="http://schemas.microsoft.com/office/drawing/2014/main" id="{41C49103-DD3A-4E76-BD13-46DBC1F8530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D6BC0746-6816-4802-B0BE-781301E7220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16" name="直線コネクタ 215">
          <a:extLst>
            <a:ext uri="{FF2B5EF4-FFF2-40B4-BE49-F238E27FC236}">
              <a16:creationId xmlns:a16="http://schemas.microsoft.com/office/drawing/2014/main" id="{E8496A32-8782-419E-B474-609742CE1145}"/>
            </a:ext>
          </a:extLst>
        </xdr:cNvPr>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FDA2A5CE-F39E-4611-BBC8-2A0BE5D2484E}"/>
            </a:ext>
          </a:extLst>
        </xdr:cNvPr>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18" name="直線コネクタ 217">
          <a:extLst>
            <a:ext uri="{FF2B5EF4-FFF2-40B4-BE49-F238E27FC236}">
              <a16:creationId xmlns:a16="http://schemas.microsoft.com/office/drawing/2014/main" id="{F604F331-2990-4D5B-83BF-331B4C13EDE9}"/>
            </a:ext>
          </a:extLst>
        </xdr:cNvPr>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19" name="【橋りょう・トンネル】&#10;一人当たり有形固定資産（償却資産）額最大値テキスト">
          <a:extLst>
            <a:ext uri="{FF2B5EF4-FFF2-40B4-BE49-F238E27FC236}">
              <a16:creationId xmlns:a16="http://schemas.microsoft.com/office/drawing/2014/main" id="{C362C321-D460-45BE-86FE-2F89DC982046}"/>
            </a:ext>
          </a:extLst>
        </xdr:cNvPr>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0" name="直線コネクタ 219">
          <a:extLst>
            <a:ext uri="{FF2B5EF4-FFF2-40B4-BE49-F238E27FC236}">
              <a16:creationId xmlns:a16="http://schemas.microsoft.com/office/drawing/2014/main" id="{88677EF0-45F6-4584-A11C-31BCE32D2FEC}"/>
            </a:ext>
          </a:extLst>
        </xdr:cNvPr>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8163015F-7AE1-4221-8C34-E4FC2759FE12}"/>
            </a:ext>
          </a:extLst>
        </xdr:cNvPr>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22" name="フローチャート: 判断 221">
          <a:extLst>
            <a:ext uri="{FF2B5EF4-FFF2-40B4-BE49-F238E27FC236}">
              <a16:creationId xmlns:a16="http://schemas.microsoft.com/office/drawing/2014/main" id="{E3CAC491-FC9E-476B-88E2-1A21E95F11FB}"/>
            </a:ext>
          </a:extLst>
        </xdr:cNvPr>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23" name="フローチャート: 判断 222">
          <a:extLst>
            <a:ext uri="{FF2B5EF4-FFF2-40B4-BE49-F238E27FC236}">
              <a16:creationId xmlns:a16="http://schemas.microsoft.com/office/drawing/2014/main" id="{D4972BC4-0D30-466C-8003-37780D32E66A}"/>
            </a:ext>
          </a:extLst>
        </xdr:cNvPr>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24" name="フローチャート: 判断 223">
          <a:extLst>
            <a:ext uri="{FF2B5EF4-FFF2-40B4-BE49-F238E27FC236}">
              <a16:creationId xmlns:a16="http://schemas.microsoft.com/office/drawing/2014/main" id="{D5F4C869-132C-47A6-A41D-7041E715E235}"/>
            </a:ext>
          </a:extLst>
        </xdr:cNvPr>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25" name="フローチャート: 判断 224">
          <a:extLst>
            <a:ext uri="{FF2B5EF4-FFF2-40B4-BE49-F238E27FC236}">
              <a16:creationId xmlns:a16="http://schemas.microsoft.com/office/drawing/2014/main" id="{46A42BFE-CDED-4615-83B2-0645A51A767F}"/>
            </a:ext>
          </a:extLst>
        </xdr:cNvPr>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26" name="フローチャート: 判断 225">
          <a:extLst>
            <a:ext uri="{FF2B5EF4-FFF2-40B4-BE49-F238E27FC236}">
              <a16:creationId xmlns:a16="http://schemas.microsoft.com/office/drawing/2014/main" id="{881BF6FA-320E-45E7-BE2F-0AF2BA28661F}"/>
            </a:ext>
          </a:extLst>
        </xdr:cNvPr>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71A4465D-2CD5-468E-82A6-859E46FBA49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B786B730-9689-4A8D-A427-623E4A007DD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75B8D397-F816-4FF1-A2AF-B0E7B11B3EE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6F310A95-734B-44C6-A02E-C9215A3DADA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455FC15D-DC36-4306-941A-69EEA6A8034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111907</xdr:rowOff>
    </xdr:from>
    <xdr:to>
      <xdr:col>55</xdr:col>
      <xdr:colOff>50800</xdr:colOff>
      <xdr:row>62</xdr:row>
      <xdr:rowOff>42057</xdr:rowOff>
    </xdr:to>
    <xdr:sp macro="" textlink="">
      <xdr:nvSpPr>
        <xdr:cNvPr id="232" name="楕円 231">
          <a:extLst>
            <a:ext uri="{FF2B5EF4-FFF2-40B4-BE49-F238E27FC236}">
              <a16:creationId xmlns:a16="http://schemas.microsoft.com/office/drawing/2014/main" id="{2F8CBC97-5301-48E1-BF68-E2C4451CCB52}"/>
            </a:ext>
          </a:extLst>
        </xdr:cNvPr>
        <xdr:cNvSpPr/>
      </xdr:nvSpPr>
      <xdr:spPr>
        <a:xfrm>
          <a:off x="10426700" y="1057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134784</xdr:rowOff>
    </xdr:from>
    <xdr:ext cx="599010" cy="259045"/>
    <xdr:sp macro="" textlink="">
      <xdr:nvSpPr>
        <xdr:cNvPr id="233" name="【橋りょう・トンネル】&#10;一人当たり有形固定資産（償却資産）額該当値テキスト">
          <a:extLst>
            <a:ext uri="{FF2B5EF4-FFF2-40B4-BE49-F238E27FC236}">
              <a16:creationId xmlns:a16="http://schemas.microsoft.com/office/drawing/2014/main" id="{FA75828C-228D-4104-9606-21590431EEBE}"/>
            </a:ext>
          </a:extLst>
        </xdr:cNvPr>
        <xdr:cNvSpPr txBox="1"/>
      </xdr:nvSpPr>
      <xdr:spPr>
        <a:xfrm>
          <a:off x="10515600" y="1042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102436</xdr:rowOff>
    </xdr:from>
    <xdr:to>
      <xdr:col>50</xdr:col>
      <xdr:colOff>165100</xdr:colOff>
      <xdr:row>62</xdr:row>
      <xdr:rowOff>32586</xdr:rowOff>
    </xdr:to>
    <xdr:sp macro="" textlink="">
      <xdr:nvSpPr>
        <xdr:cNvPr id="234" name="楕円 233">
          <a:extLst>
            <a:ext uri="{FF2B5EF4-FFF2-40B4-BE49-F238E27FC236}">
              <a16:creationId xmlns:a16="http://schemas.microsoft.com/office/drawing/2014/main" id="{28BCC986-DE20-4FD8-AB33-1A5807C59AE8}"/>
            </a:ext>
          </a:extLst>
        </xdr:cNvPr>
        <xdr:cNvSpPr/>
      </xdr:nvSpPr>
      <xdr:spPr>
        <a:xfrm>
          <a:off x="9588500" y="105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153236</xdr:rowOff>
    </xdr:from>
    <xdr:to>
      <xdr:col>55</xdr:col>
      <xdr:colOff>0</xdr:colOff>
      <xdr:row>61</xdr:row>
      <xdr:rowOff>162707</xdr:rowOff>
    </xdr:to>
    <xdr:cxnSp macro="">
      <xdr:nvCxnSpPr>
        <xdr:cNvPr id="235" name="直線コネクタ 234">
          <a:extLst>
            <a:ext uri="{FF2B5EF4-FFF2-40B4-BE49-F238E27FC236}">
              <a16:creationId xmlns:a16="http://schemas.microsoft.com/office/drawing/2014/main" id="{CBBDD486-1CF9-4CB1-8B03-1273359666AB}"/>
            </a:ext>
          </a:extLst>
        </xdr:cNvPr>
        <xdr:cNvCxnSpPr/>
      </xdr:nvCxnSpPr>
      <xdr:spPr>
        <a:xfrm>
          <a:off x="9639300" y="10611686"/>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111382</xdr:rowOff>
    </xdr:from>
    <xdr:to>
      <xdr:col>46</xdr:col>
      <xdr:colOff>38100</xdr:colOff>
      <xdr:row>62</xdr:row>
      <xdr:rowOff>41532</xdr:rowOff>
    </xdr:to>
    <xdr:sp macro="" textlink="">
      <xdr:nvSpPr>
        <xdr:cNvPr id="236" name="楕円 235">
          <a:extLst>
            <a:ext uri="{FF2B5EF4-FFF2-40B4-BE49-F238E27FC236}">
              <a16:creationId xmlns:a16="http://schemas.microsoft.com/office/drawing/2014/main" id="{69A54434-CE71-4825-AAB6-4263656D8241}"/>
            </a:ext>
          </a:extLst>
        </xdr:cNvPr>
        <xdr:cNvSpPr/>
      </xdr:nvSpPr>
      <xdr:spPr>
        <a:xfrm>
          <a:off x="8699500" y="1056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153236</xdr:rowOff>
    </xdr:from>
    <xdr:to>
      <xdr:col>50</xdr:col>
      <xdr:colOff>114300</xdr:colOff>
      <xdr:row>61</xdr:row>
      <xdr:rowOff>162182</xdr:rowOff>
    </xdr:to>
    <xdr:cxnSp macro="">
      <xdr:nvCxnSpPr>
        <xdr:cNvPr id="237" name="直線コネクタ 236">
          <a:extLst>
            <a:ext uri="{FF2B5EF4-FFF2-40B4-BE49-F238E27FC236}">
              <a16:creationId xmlns:a16="http://schemas.microsoft.com/office/drawing/2014/main" id="{352A2AC8-A075-4B12-9483-BC704292AAE2}"/>
            </a:ext>
          </a:extLst>
        </xdr:cNvPr>
        <xdr:cNvCxnSpPr/>
      </xdr:nvCxnSpPr>
      <xdr:spPr>
        <a:xfrm flipV="1">
          <a:off x="8750300" y="10611686"/>
          <a:ext cx="889000" cy="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118063</xdr:rowOff>
    </xdr:from>
    <xdr:to>
      <xdr:col>41</xdr:col>
      <xdr:colOff>101600</xdr:colOff>
      <xdr:row>62</xdr:row>
      <xdr:rowOff>48213</xdr:rowOff>
    </xdr:to>
    <xdr:sp macro="" textlink="">
      <xdr:nvSpPr>
        <xdr:cNvPr id="238" name="楕円 237">
          <a:extLst>
            <a:ext uri="{FF2B5EF4-FFF2-40B4-BE49-F238E27FC236}">
              <a16:creationId xmlns:a16="http://schemas.microsoft.com/office/drawing/2014/main" id="{22F9C6B6-4B83-484B-86A6-BE9B9FB8C69E}"/>
            </a:ext>
          </a:extLst>
        </xdr:cNvPr>
        <xdr:cNvSpPr/>
      </xdr:nvSpPr>
      <xdr:spPr>
        <a:xfrm>
          <a:off x="7810500" y="1057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162182</xdr:rowOff>
    </xdr:from>
    <xdr:to>
      <xdr:col>45</xdr:col>
      <xdr:colOff>177800</xdr:colOff>
      <xdr:row>61</xdr:row>
      <xdr:rowOff>168863</xdr:rowOff>
    </xdr:to>
    <xdr:cxnSp macro="">
      <xdr:nvCxnSpPr>
        <xdr:cNvPr id="239" name="直線コネクタ 238">
          <a:extLst>
            <a:ext uri="{FF2B5EF4-FFF2-40B4-BE49-F238E27FC236}">
              <a16:creationId xmlns:a16="http://schemas.microsoft.com/office/drawing/2014/main" id="{8C79AC61-AFF1-4CDA-B394-86DE3593F8C4}"/>
            </a:ext>
          </a:extLst>
        </xdr:cNvPr>
        <xdr:cNvCxnSpPr/>
      </xdr:nvCxnSpPr>
      <xdr:spPr>
        <a:xfrm flipV="1">
          <a:off x="7861300" y="10620632"/>
          <a:ext cx="889000" cy="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49623</xdr:rowOff>
    </xdr:from>
    <xdr:ext cx="599010" cy="259045"/>
    <xdr:sp macro="" textlink="">
      <xdr:nvSpPr>
        <xdr:cNvPr id="240" name="n_1aveValue【橋りょう・トンネル】&#10;一人当たり有形固定資産（償却資産）額">
          <a:extLst>
            <a:ext uri="{FF2B5EF4-FFF2-40B4-BE49-F238E27FC236}">
              <a16:creationId xmlns:a16="http://schemas.microsoft.com/office/drawing/2014/main" id="{AAA21EFA-D1FF-47F6-BA21-037405EB9091}"/>
            </a:ext>
          </a:extLst>
        </xdr:cNvPr>
        <xdr:cNvSpPr txBox="1"/>
      </xdr:nvSpPr>
      <xdr:spPr>
        <a:xfrm>
          <a:off x="9327095" y="106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58996</xdr:rowOff>
    </xdr:from>
    <xdr:ext cx="599010" cy="259045"/>
    <xdr:sp macro="" textlink="">
      <xdr:nvSpPr>
        <xdr:cNvPr id="241" name="n_2aveValue【橋りょう・トンネル】&#10;一人当たり有形固定資産（償却資産）額">
          <a:extLst>
            <a:ext uri="{FF2B5EF4-FFF2-40B4-BE49-F238E27FC236}">
              <a16:creationId xmlns:a16="http://schemas.microsoft.com/office/drawing/2014/main" id="{B5B0D617-ADE0-4F91-85ED-B9ADA6B67BE3}"/>
            </a:ext>
          </a:extLst>
        </xdr:cNvPr>
        <xdr:cNvSpPr txBox="1"/>
      </xdr:nvSpPr>
      <xdr:spPr>
        <a:xfrm>
          <a:off x="84507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42" name="n_3aveValue【橋りょう・トンネル】&#10;一人当たり有形固定資産（償却資産）額">
          <a:extLst>
            <a:ext uri="{FF2B5EF4-FFF2-40B4-BE49-F238E27FC236}">
              <a16:creationId xmlns:a16="http://schemas.microsoft.com/office/drawing/2014/main" id="{70E3A6E6-8498-49F7-BF8F-9B51573D6099}"/>
            </a:ext>
          </a:extLst>
        </xdr:cNvPr>
        <xdr:cNvSpPr txBox="1"/>
      </xdr:nvSpPr>
      <xdr:spPr>
        <a:xfrm>
          <a:off x="7561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43" name="n_4aveValue【橋りょう・トンネル】&#10;一人当たり有形固定資産（償却資産）額">
          <a:extLst>
            <a:ext uri="{FF2B5EF4-FFF2-40B4-BE49-F238E27FC236}">
              <a16:creationId xmlns:a16="http://schemas.microsoft.com/office/drawing/2014/main" id="{7586F122-C2A0-4185-A31C-6867229B8D1A}"/>
            </a:ext>
          </a:extLst>
        </xdr:cNvPr>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49113</xdr:rowOff>
    </xdr:from>
    <xdr:ext cx="599010" cy="259045"/>
    <xdr:sp macro="" textlink="">
      <xdr:nvSpPr>
        <xdr:cNvPr id="244" name="n_1mainValue【橋りょう・トンネル】&#10;一人当たり有形固定資産（償却資産）額">
          <a:extLst>
            <a:ext uri="{FF2B5EF4-FFF2-40B4-BE49-F238E27FC236}">
              <a16:creationId xmlns:a16="http://schemas.microsoft.com/office/drawing/2014/main" id="{18A3A139-F747-43DA-AC6B-122381DDDA44}"/>
            </a:ext>
          </a:extLst>
        </xdr:cNvPr>
        <xdr:cNvSpPr txBox="1"/>
      </xdr:nvSpPr>
      <xdr:spPr>
        <a:xfrm>
          <a:off x="9327095" y="1033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58059</xdr:rowOff>
    </xdr:from>
    <xdr:ext cx="599010" cy="259045"/>
    <xdr:sp macro="" textlink="">
      <xdr:nvSpPr>
        <xdr:cNvPr id="245" name="n_2mainValue【橋りょう・トンネル】&#10;一人当たり有形固定資産（償却資産）額">
          <a:extLst>
            <a:ext uri="{FF2B5EF4-FFF2-40B4-BE49-F238E27FC236}">
              <a16:creationId xmlns:a16="http://schemas.microsoft.com/office/drawing/2014/main" id="{39FC355D-47F8-4A49-A677-D6FDC9063161}"/>
            </a:ext>
          </a:extLst>
        </xdr:cNvPr>
        <xdr:cNvSpPr txBox="1"/>
      </xdr:nvSpPr>
      <xdr:spPr>
        <a:xfrm>
          <a:off x="8450795" y="1034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64740</xdr:rowOff>
    </xdr:from>
    <xdr:ext cx="599010" cy="259045"/>
    <xdr:sp macro="" textlink="">
      <xdr:nvSpPr>
        <xdr:cNvPr id="246" name="n_3mainValue【橋りょう・トンネル】&#10;一人当たり有形固定資産（償却資産）額">
          <a:extLst>
            <a:ext uri="{FF2B5EF4-FFF2-40B4-BE49-F238E27FC236}">
              <a16:creationId xmlns:a16="http://schemas.microsoft.com/office/drawing/2014/main" id="{1DB5F230-D2CF-4D24-A916-7C713683CB07}"/>
            </a:ext>
          </a:extLst>
        </xdr:cNvPr>
        <xdr:cNvSpPr txBox="1"/>
      </xdr:nvSpPr>
      <xdr:spPr>
        <a:xfrm>
          <a:off x="7561795" y="1035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AB2CF345-F2F1-4004-867F-22C71DE3A56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A6BA9F9A-0759-4BBF-B63A-FA4D5FB93BF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976C1EEA-9BC0-4026-8685-10739378037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9D987472-67B1-4D95-A292-95EBF1E046D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492B150C-0128-4C65-8C6B-62F67A3E547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97F3A6C6-85ED-457E-A3C2-4C71D116AC3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546AFF98-7C9C-4A56-9B65-5B03AD1ECE5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91040C3C-5BDF-4359-9F05-FEC36AFA8C8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4FFE2FCA-59EF-4BE6-9994-31E6C9610B7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7D78C3F9-78F4-44B9-9B17-3A8E16EDF0D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5DDDD369-D91C-487F-B6C9-72246CFDA6E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a:extLst>
            <a:ext uri="{FF2B5EF4-FFF2-40B4-BE49-F238E27FC236}">
              <a16:creationId xmlns:a16="http://schemas.microsoft.com/office/drawing/2014/main" id="{3CA0935D-A767-4E11-9194-7438413324E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a:extLst>
            <a:ext uri="{FF2B5EF4-FFF2-40B4-BE49-F238E27FC236}">
              <a16:creationId xmlns:a16="http://schemas.microsoft.com/office/drawing/2014/main" id="{9AFD0070-8229-47EA-8A90-16C5300D84F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a:extLst>
            <a:ext uri="{FF2B5EF4-FFF2-40B4-BE49-F238E27FC236}">
              <a16:creationId xmlns:a16="http://schemas.microsoft.com/office/drawing/2014/main" id="{9857C1C7-CA2F-4576-B0FB-9CEB1FBA80E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a:extLst>
            <a:ext uri="{FF2B5EF4-FFF2-40B4-BE49-F238E27FC236}">
              <a16:creationId xmlns:a16="http://schemas.microsoft.com/office/drawing/2014/main" id="{2D036E7B-4ADA-41E4-91E3-F30ADE380A9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a:extLst>
            <a:ext uri="{FF2B5EF4-FFF2-40B4-BE49-F238E27FC236}">
              <a16:creationId xmlns:a16="http://schemas.microsoft.com/office/drawing/2014/main" id="{E0710FF6-1512-4A34-B439-2D6EA32F041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a:extLst>
            <a:ext uri="{FF2B5EF4-FFF2-40B4-BE49-F238E27FC236}">
              <a16:creationId xmlns:a16="http://schemas.microsoft.com/office/drawing/2014/main" id="{90FCD2DB-DF52-4735-A58B-F67DFF3EA97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a:extLst>
            <a:ext uri="{FF2B5EF4-FFF2-40B4-BE49-F238E27FC236}">
              <a16:creationId xmlns:a16="http://schemas.microsoft.com/office/drawing/2014/main" id="{EDCDC46E-E1C8-4664-8765-0378808A9B4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a:extLst>
            <a:ext uri="{FF2B5EF4-FFF2-40B4-BE49-F238E27FC236}">
              <a16:creationId xmlns:a16="http://schemas.microsoft.com/office/drawing/2014/main" id="{523BD544-897D-482F-85D7-327CCE97CB6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a:extLst>
            <a:ext uri="{FF2B5EF4-FFF2-40B4-BE49-F238E27FC236}">
              <a16:creationId xmlns:a16="http://schemas.microsoft.com/office/drawing/2014/main" id="{66EC6647-4CC9-4A71-9C97-1A974F2AD22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a:extLst>
            <a:ext uri="{FF2B5EF4-FFF2-40B4-BE49-F238E27FC236}">
              <a16:creationId xmlns:a16="http://schemas.microsoft.com/office/drawing/2014/main" id="{453079D4-9BFB-417D-8F34-BB2F9B58931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EA0E5C7C-4DD6-452A-A7BA-891401E6D07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a:extLst>
            <a:ext uri="{FF2B5EF4-FFF2-40B4-BE49-F238E27FC236}">
              <a16:creationId xmlns:a16="http://schemas.microsoft.com/office/drawing/2014/main" id="{27FD8341-4640-47B8-BCE0-025220D8A2E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a:extLst>
            <a:ext uri="{FF2B5EF4-FFF2-40B4-BE49-F238E27FC236}">
              <a16:creationId xmlns:a16="http://schemas.microsoft.com/office/drawing/2014/main" id="{876EBE8C-F858-4569-AD3D-BEEE5697324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71" name="直線コネクタ 270">
          <a:extLst>
            <a:ext uri="{FF2B5EF4-FFF2-40B4-BE49-F238E27FC236}">
              <a16:creationId xmlns:a16="http://schemas.microsoft.com/office/drawing/2014/main" id="{107B29BE-4664-47D9-9224-704441E8BE11}"/>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公営住宅】&#10;有形固定資産減価償却率最小値テキスト">
          <a:extLst>
            <a:ext uri="{FF2B5EF4-FFF2-40B4-BE49-F238E27FC236}">
              <a16:creationId xmlns:a16="http://schemas.microsoft.com/office/drawing/2014/main" id="{D3351461-C538-4F04-A981-95945171DECD}"/>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a:extLst>
            <a:ext uri="{FF2B5EF4-FFF2-40B4-BE49-F238E27FC236}">
              <a16:creationId xmlns:a16="http://schemas.microsoft.com/office/drawing/2014/main" id="{75453BC8-34F8-4C98-8930-787C4CB67E59}"/>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74" name="【公営住宅】&#10;有形固定資産減価償却率最大値テキスト">
          <a:extLst>
            <a:ext uri="{FF2B5EF4-FFF2-40B4-BE49-F238E27FC236}">
              <a16:creationId xmlns:a16="http://schemas.microsoft.com/office/drawing/2014/main" id="{4012CA26-30DF-4894-8D0D-00491F9AF6BF}"/>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5" name="直線コネクタ 274">
          <a:extLst>
            <a:ext uri="{FF2B5EF4-FFF2-40B4-BE49-F238E27FC236}">
              <a16:creationId xmlns:a16="http://schemas.microsoft.com/office/drawing/2014/main" id="{23C7B51D-66D7-4A00-A2BA-B42DE36097DE}"/>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76" name="【公営住宅】&#10;有形固定資産減価償却率平均値テキスト">
          <a:extLst>
            <a:ext uri="{FF2B5EF4-FFF2-40B4-BE49-F238E27FC236}">
              <a16:creationId xmlns:a16="http://schemas.microsoft.com/office/drawing/2014/main" id="{38019A09-B878-465C-8D75-0BE7540396E4}"/>
            </a:ext>
          </a:extLst>
        </xdr:cNvPr>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a:extLst>
            <a:ext uri="{FF2B5EF4-FFF2-40B4-BE49-F238E27FC236}">
              <a16:creationId xmlns:a16="http://schemas.microsoft.com/office/drawing/2014/main" id="{F5FE7345-85D7-4722-A429-4726DFCE564B}"/>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78" name="フローチャート: 判断 277">
          <a:extLst>
            <a:ext uri="{FF2B5EF4-FFF2-40B4-BE49-F238E27FC236}">
              <a16:creationId xmlns:a16="http://schemas.microsoft.com/office/drawing/2014/main" id="{4BD2F1C2-F59B-4B55-8D9B-6EE3189D0184}"/>
            </a:ext>
          </a:extLst>
        </xdr:cNvPr>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79" name="フローチャート: 判断 278">
          <a:extLst>
            <a:ext uri="{FF2B5EF4-FFF2-40B4-BE49-F238E27FC236}">
              <a16:creationId xmlns:a16="http://schemas.microsoft.com/office/drawing/2014/main" id="{1962D080-5368-447C-86EF-0DD344A77F48}"/>
            </a:ext>
          </a:extLst>
        </xdr:cNvPr>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a:extLst>
            <a:ext uri="{FF2B5EF4-FFF2-40B4-BE49-F238E27FC236}">
              <a16:creationId xmlns:a16="http://schemas.microsoft.com/office/drawing/2014/main" id="{AE76FAA5-0381-400A-9BA2-EA02CD28AD41}"/>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81" name="フローチャート: 判断 280">
          <a:extLst>
            <a:ext uri="{FF2B5EF4-FFF2-40B4-BE49-F238E27FC236}">
              <a16:creationId xmlns:a16="http://schemas.microsoft.com/office/drawing/2014/main" id="{530C6054-6476-49D2-8408-28EA61A0335C}"/>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2878707C-DBAA-4751-919C-BB1DFA609B1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2C0E905C-CAF4-4107-A80F-ABF3D0531D7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78931691-5487-4D90-B84F-DF6BD85F191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F7D757D7-A183-4FCE-A2E4-C9D4734DDF8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66FECC79-00B5-4564-AC48-8FA221C3B02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31114</xdr:rowOff>
    </xdr:from>
    <xdr:to>
      <xdr:col>24</xdr:col>
      <xdr:colOff>114300</xdr:colOff>
      <xdr:row>81</xdr:row>
      <xdr:rowOff>132714</xdr:rowOff>
    </xdr:to>
    <xdr:sp macro="" textlink="">
      <xdr:nvSpPr>
        <xdr:cNvPr id="287" name="楕円 286">
          <a:extLst>
            <a:ext uri="{FF2B5EF4-FFF2-40B4-BE49-F238E27FC236}">
              <a16:creationId xmlns:a16="http://schemas.microsoft.com/office/drawing/2014/main" id="{35502FF2-9FCD-433B-BC46-5B86B564669A}"/>
            </a:ext>
          </a:extLst>
        </xdr:cNvPr>
        <xdr:cNvSpPr/>
      </xdr:nvSpPr>
      <xdr:spPr>
        <a:xfrm>
          <a:off x="45847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53991</xdr:rowOff>
    </xdr:from>
    <xdr:ext cx="405111" cy="259045"/>
    <xdr:sp macro="" textlink="">
      <xdr:nvSpPr>
        <xdr:cNvPr id="288" name="【公営住宅】&#10;有形固定資産減価償却率該当値テキスト">
          <a:extLst>
            <a:ext uri="{FF2B5EF4-FFF2-40B4-BE49-F238E27FC236}">
              <a16:creationId xmlns:a16="http://schemas.microsoft.com/office/drawing/2014/main" id="{E5C12EB7-6CB8-44B7-8250-9C30803685BF}"/>
            </a:ext>
          </a:extLst>
        </xdr:cNvPr>
        <xdr:cNvSpPr txBox="1"/>
      </xdr:nvSpPr>
      <xdr:spPr>
        <a:xfrm>
          <a:off x="4673600"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636</xdr:rowOff>
    </xdr:from>
    <xdr:to>
      <xdr:col>20</xdr:col>
      <xdr:colOff>38100</xdr:colOff>
      <xdr:row>81</xdr:row>
      <xdr:rowOff>102236</xdr:rowOff>
    </xdr:to>
    <xdr:sp macro="" textlink="">
      <xdr:nvSpPr>
        <xdr:cNvPr id="289" name="楕円 288">
          <a:extLst>
            <a:ext uri="{FF2B5EF4-FFF2-40B4-BE49-F238E27FC236}">
              <a16:creationId xmlns:a16="http://schemas.microsoft.com/office/drawing/2014/main" id="{7BBD4FC5-589E-420C-A552-AA7C5BBE0EE4}"/>
            </a:ext>
          </a:extLst>
        </xdr:cNvPr>
        <xdr:cNvSpPr/>
      </xdr:nvSpPr>
      <xdr:spPr>
        <a:xfrm>
          <a:off x="3746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51436</xdr:rowOff>
    </xdr:from>
    <xdr:to>
      <xdr:col>24</xdr:col>
      <xdr:colOff>63500</xdr:colOff>
      <xdr:row>81</xdr:row>
      <xdr:rowOff>81914</xdr:rowOff>
    </xdr:to>
    <xdr:cxnSp macro="">
      <xdr:nvCxnSpPr>
        <xdr:cNvPr id="290" name="直線コネクタ 289">
          <a:extLst>
            <a:ext uri="{FF2B5EF4-FFF2-40B4-BE49-F238E27FC236}">
              <a16:creationId xmlns:a16="http://schemas.microsoft.com/office/drawing/2014/main" id="{9514DE76-DE10-45C5-9D73-6F6CFE468696}"/>
            </a:ext>
          </a:extLst>
        </xdr:cNvPr>
        <xdr:cNvCxnSpPr/>
      </xdr:nvCxnSpPr>
      <xdr:spPr>
        <a:xfrm>
          <a:off x="3797300" y="1393888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153036</xdr:rowOff>
    </xdr:from>
    <xdr:to>
      <xdr:col>15</xdr:col>
      <xdr:colOff>101600</xdr:colOff>
      <xdr:row>81</xdr:row>
      <xdr:rowOff>83186</xdr:rowOff>
    </xdr:to>
    <xdr:sp macro="" textlink="">
      <xdr:nvSpPr>
        <xdr:cNvPr id="291" name="楕円 290">
          <a:extLst>
            <a:ext uri="{FF2B5EF4-FFF2-40B4-BE49-F238E27FC236}">
              <a16:creationId xmlns:a16="http://schemas.microsoft.com/office/drawing/2014/main" id="{CE73E840-1C13-4E73-B91F-DF0610DE3C7A}"/>
            </a:ext>
          </a:extLst>
        </xdr:cNvPr>
        <xdr:cNvSpPr/>
      </xdr:nvSpPr>
      <xdr:spPr>
        <a:xfrm>
          <a:off x="28575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32386</xdr:rowOff>
    </xdr:from>
    <xdr:to>
      <xdr:col>19</xdr:col>
      <xdr:colOff>177800</xdr:colOff>
      <xdr:row>81</xdr:row>
      <xdr:rowOff>51436</xdr:rowOff>
    </xdr:to>
    <xdr:cxnSp macro="">
      <xdr:nvCxnSpPr>
        <xdr:cNvPr id="292" name="直線コネクタ 291">
          <a:extLst>
            <a:ext uri="{FF2B5EF4-FFF2-40B4-BE49-F238E27FC236}">
              <a16:creationId xmlns:a16="http://schemas.microsoft.com/office/drawing/2014/main" id="{395FB66D-E8E5-44CB-A80F-0277DAF7314C}"/>
            </a:ext>
          </a:extLst>
        </xdr:cNvPr>
        <xdr:cNvCxnSpPr/>
      </xdr:nvCxnSpPr>
      <xdr:spPr>
        <a:xfrm>
          <a:off x="2908300" y="1391983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113030</xdr:rowOff>
    </xdr:from>
    <xdr:to>
      <xdr:col>10</xdr:col>
      <xdr:colOff>165100</xdr:colOff>
      <xdr:row>81</xdr:row>
      <xdr:rowOff>43180</xdr:rowOff>
    </xdr:to>
    <xdr:sp macro="" textlink="">
      <xdr:nvSpPr>
        <xdr:cNvPr id="293" name="楕円 292">
          <a:extLst>
            <a:ext uri="{FF2B5EF4-FFF2-40B4-BE49-F238E27FC236}">
              <a16:creationId xmlns:a16="http://schemas.microsoft.com/office/drawing/2014/main" id="{36869F2C-ACF0-44A8-A451-185DA0FAEE13}"/>
            </a:ext>
          </a:extLst>
        </xdr:cNvPr>
        <xdr:cNvSpPr/>
      </xdr:nvSpPr>
      <xdr:spPr>
        <a:xfrm>
          <a:off x="1968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163830</xdr:rowOff>
    </xdr:from>
    <xdr:to>
      <xdr:col>15</xdr:col>
      <xdr:colOff>50800</xdr:colOff>
      <xdr:row>81</xdr:row>
      <xdr:rowOff>32386</xdr:rowOff>
    </xdr:to>
    <xdr:cxnSp macro="">
      <xdr:nvCxnSpPr>
        <xdr:cNvPr id="294" name="直線コネクタ 293">
          <a:extLst>
            <a:ext uri="{FF2B5EF4-FFF2-40B4-BE49-F238E27FC236}">
              <a16:creationId xmlns:a16="http://schemas.microsoft.com/office/drawing/2014/main" id="{F72471A8-B818-4110-B94B-D95B2E4CB50B}"/>
            </a:ext>
          </a:extLst>
        </xdr:cNvPr>
        <xdr:cNvCxnSpPr/>
      </xdr:nvCxnSpPr>
      <xdr:spPr>
        <a:xfrm>
          <a:off x="2019300" y="138798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295" name="n_1aveValue【公営住宅】&#10;有形固定資産減価償却率">
          <a:extLst>
            <a:ext uri="{FF2B5EF4-FFF2-40B4-BE49-F238E27FC236}">
              <a16:creationId xmlns:a16="http://schemas.microsoft.com/office/drawing/2014/main" id="{8A6F1BBA-05E4-449A-8897-2818E2E0CE05}"/>
            </a:ext>
          </a:extLst>
        </xdr:cNvPr>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296" name="n_2aveValue【公営住宅】&#10;有形固定資産減価償却率">
          <a:extLst>
            <a:ext uri="{FF2B5EF4-FFF2-40B4-BE49-F238E27FC236}">
              <a16:creationId xmlns:a16="http://schemas.microsoft.com/office/drawing/2014/main" id="{64442774-ACBF-4BA7-929F-F1D4C7C76AA4}"/>
            </a:ext>
          </a:extLst>
        </xdr:cNvPr>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297" name="n_3aveValue【公営住宅】&#10;有形固定資産減価償却率">
          <a:extLst>
            <a:ext uri="{FF2B5EF4-FFF2-40B4-BE49-F238E27FC236}">
              <a16:creationId xmlns:a16="http://schemas.microsoft.com/office/drawing/2014/main" id="{BF758EED-EC6C-4889-BC46-DFFC40AD6D2A}"/>
            </a:ext>
          </a:extLst>
        </xdr:cNvPr>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298" name="n_4aveValue【公営住宅】&#10;有形固定資産減価償却率">
          <a:extLst>
            <a:ext uri="{FF2B5EF4-FFF2-40B4-BE49-F238E27FC236}">
              <a16:creationId xmlns:a16="http://schemas.microsoft.com/office/drawing/2014/main" id="{ED518EFE-96A3-4EDA-9554-4833BD89E120}"/>
            </a:ext>
          </a:extLst>
        </xdr:cNvPr>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118763</xdr:rowOff>
    </xdr:from>
    <xdr:ext cx="405111" cy="259045"/>
    <xdr:sp macro="" textlink="">
      <xdr:nvSpPr>
        <xdr:cNvPr id="299" name="n_1mainValue【公営住宅】&#10;有形固定資産減価償却率">
          <a:extLst>
            <a:ext uri="{FF2B5EF4-FFF2-40B4-BE49-F238E27FC236}">
              <a16:creationId xmlns:a16="http://schemas.microsoft.com/office/drawing/2014/main" id="{586DF661-B01D-4CFC-B286-E009C9CF242A}"/>
            </a:ext>
          </a:extLst>
        </xdr:cNvPr>
        <xdr:cNvSpPr txBox="1"/>
      </xdr:nvSpPr>
      <xdr:spPr>
        <a:xfrm>
          <a:off x="35820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99713</xdr:rowOff>
    </xdr:from>
    <xdr:ext cx="405111" cy="259045"/>
    <xdr:sp macro="" textlink="">
      <xdr:nvSpPr>
        <xdr:cNvPr id="300" name="n_2mainValue【公営住宅】&#10;有形固定資産減価償却率">
          <a:extLst>
            <a:ext uri="{FF2B5EF4-FFF2-40B4-BE49-F238E27FC236}">
              <a16:creationId xmlns:a16="http://schemas.microsoft.com/office/drawing/2014/main" id="{049B9386-F0B9-40E8-8272-B2CA1BF2A3B2}"/>
            </a:ext>
          </a:extLst>
        </xdr:cNvPr>
        <xdr:cNvSpPr txBox="1"/>
      </xdr:nvSpPr>
      <xdr:spPr>
        <a:xfrm>
          <a:off x="2705744"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59707</xdr:rowOff>
    </xdr:from>
    <xdr:ext cx="405111" cy="259045"/>
    <xdr:sp macro="" textlink="">
      <xdr:nvSpPr>
        <xdr:cNvPr id="301" name="n_3mainValue【公営住宅】&#10;有形固定資産減価償却率">
          <a:extLst>
            <a:ext uri="{FF2B5EF4-FFF2-40B4-BE49-F238E27FC236}">
              <a16:creationId xmlns:a16="http://schemas.microsoft.com/office/drawing/2014/main" id="{09846D71-745C-452D-B374-FD0771B7EAFF}"/>
            </a:ext>
          </a:extLst>
        </xdr:cNvPr>
        <xdr:cNvSpPr txBox="1"/>
      </xdr:nvSpPr>
      <xdr:spPr>
        <a:xfrm>
          <a:off x="1816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a:extLst>
            <a:ext uri="{FF2B5EF4-FFF2-40B4-BE49-F238E27FC236}">
              <a16:creationId xmlns:a16="http://schemas.microsoft.com/office/drawing/2014/main" id="{046DB4E1-A807-4A7F-98C9-013102D3395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a:extLst>
            <a:ext uri="{FF2B5EF4-FFF2-40B4-BE49-F238E27FC236}">
              <a16:creationId xmlns:a16="http://schemas.microsoft.com/office/drawing/2014/main" id="{A2D4A7E0-F40C-4E84-B7BB-231CDE89335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a:extLst>
            <a:ext uri="{FF2B5EF4-FFF2-40B4-BE49-F238E27FC236}">
              <a16:creationId xmlns:a16="http://schemas.microsoft.com/office/drawing/2014/main" id="{E7373D69-0871-4575-8B67-A58B3E596A8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a:extLst>
            <a:ext uri="{FF2B5EF4-FFF2-40B4-BE49-F238E27FC236}">
              <a16:creationId xmlns:a16="http://schemas.microsoft.com/office/drawing/2014/main" id="{EF7FA8B9-9F2F-4EEA-ADC3-EC0C5E36621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a:extLst>
            <a:ext uri="{FF2B5EF4-FFF2-40B4-BE49-F238E27FC236}">
              <a16:creationId xmlns:a16="http://schemas.microsoft.com/office/drawing/2014/main" id="{E1326644-F1BF-4DD7-BBF1-B23EB26E808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a:extLst>
            <a:ext uri="{FF2B5EF4-FFF2-40B4-BE49-F238E27FC236}">
              <a16:creationId xmlns:a16="http://schemas.microsoft.com/office/drawing/2014/main" id="{9EB134CB-187C-478A-8B2E-3602FE83FF9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a:extLst>
            <a:ext uri="{FF2B5EF4-FFF2-40B4-BE49-F238E27FC236}">
              <a16:creationId xmlns:a16="http://schemas.microsoft.com/office/drawing/2014/main" id="{0EA2C5CF-F352-431E-8551-596C9DE2B5E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a:extLst>
            <a:ext uri="{FF2B5EF4-FFF2-40B4-BE49-F238E27FC236}">
              <a16:creationId xmlns:a16="http://schemas.microsoft.com/office/drawing/2014/main" id="{04F9C09D-9A47-42CB-BAC9-07EDA555726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a:extLst>
            <a:ext uri="{FF2B5EF4-FFF2-40B4-BE49-F238E27FC236}">
              <a16:creationId xmlns:a16="http://schemas.microsoft.com/office/drawing/2014/main" id="{A0FC2140-7A86-45A2-95CE-144D2D68C18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a:extLst>
            <a:ext uri="{FF2B5EF4-FFF2-40B4-BE49-F238E27FC236}">
              <a16:creationId xmlns:a16="http://schemas.microsoft.com/office/drawing/2014/main" id="{5C59650D-8815-4AAC-9E35-8E256F309E2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a:extLst>
            <a:ext uri="{FF2B5EF4-FFF2-40B4-BE49-F238E27FC236}">
              <a16:creationId xmlns:a16="http://schemas.microsoft.com/office/drawing/2014/main" id="{4E2622A0-6F6C-42A9-9B5F-6F24FCFFFC3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a:extLst>
            <a:ext uri="{FF2B5EF4-FFF2-40B4-BE49-F238E27FC236}">
              <a16:creationId xmlns:a16="http://schemas.microsoft.com/office/drawing/2014/main" id="{B84CB278-7C3E-4E1F-8E81-45F603CD61C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a:extLst>
            <a:ext uri="{FF2B5EF4-FFF2-40B4-BE49-F238E27FC236}">
              <a16:creationId xmlns:a16="http://schemas.microsoft.com/office/drawing/2014/main" id="{F14640E4-68D1-4A20-AC9C-54BE83F0A31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5" name="テキスト ボックス 314">
          <a:extLst>
            <a:ext uri="{FF2B5EF4-FFF2-40B4-BE49-F238E27FC236}">
              <a16:creationId xmlns:a16="http://schemas.microsoft.com/office/drawing/2014/main" id="{C6D1519D-44DE-477D-8012-3CE9726E8ADD}"/>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a:extLst>
            <a:ext uri="{FF2B5EF4-FFF2-40B4-BE49-F238E27FC236}">
              <a16:creationId xmlns:a16="http://schemas.microsoft.com/office/drawing/2014/main" id="{0AADCDF6-D620-414F-80F3-B27FCCE0E01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7" name="テキスト ボックス 316">
          <a:extLst>
            <a:ext uri="{FF2B5EF4-FFF2-40B4-BE49-F238E27FC236}">
              <a16:creationId xmlns:a16="http://schemas.microsoft.com/office/drawing/2014/main" id="{02F237E9-D570-40F9-9AAD-23160028E1EE}"/>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a:extLst>
            <a:ext uri="{FF2B5EF4-FFF2-40B4-BE49-F238E27FC236}">
              <a16:creationId xmlns:a16="http://schemas.microsoft.com/office/drawing/2014/main" id="{0635A134-E4B2-418F-A15D-1A2B804246B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9" name="テキスト ボックス 318">
          <a:extLst>
            <a:ext uri="{FF2B5EF4-FFF2-40B4-BE49-F238E27FC236}">
              <a16:creationId xmlns:a16="http://schemas.microsoft.com/office/drawing/2014/main" id="{F219E362-4306-4FDC-9440-E3598DC9D3D9}"/>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F716DA9F-9844-4C96-AD52-96FCF96D7F7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1" name="テキスト ボックス 320">
          <a:extLst>
            <a:ext uri="{FF2B5EF4-FFF2-40B4-BE49-F238E27FC236}">
              <a16:creationId xmlns:a16="http://schemas.microsoft.com/office/drawing/2014/main" id="{EC1D5072-0A92-48BB-8E61-546DBC8380F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a:extLst>
            <a:ext uri="{FF2B5EF4-FFF2-40B4-BE49-F238E27FC236}">
              <a16:creationId xmlns:a16="http://schemas.microsoft.com/office/drawing/2014/main" id="{23351C53-D3F9-4469-B2D1-162633FA0AE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23" name="直線コネクタ 322">
          <a:extLst>
            <a:ext uri="{FF2B5EF4-FFF2-40B4-BE49-F238E27FC236}">
              <a16:creationId xmlns:a16="http://schemas.microsoft.com/office/drawing/2014/main" id="{2DCA75BA-225D-4510-A236-D2363CC683D1}"/>
            </a:ext>
          </a:extLst>
        </xdr:cNvPr>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24" name="【公営住宅】&#10;一人当たり面積最小値テキスト">
          <a:extLst>
            <a:ext uri="{FF2B5EF4-FFF2-40B4-BE49-F238E27FC236}">
              <a16:creationId xmlns:a16="http://schemas.microsoft.com/office/drawing/2014/main" id="{949B2FD2-C35F-4028-A7EC-97145EB0B87C}"/>
            </a:ext>
          </a:extLst>
        </xdr:cNvPr>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25" name="直線コネクタ 324">
          <a:extLst>
            <a:ext uri="{FF2B5EF4-FFF2-40B4-BE49-F238E27FC236}">
              <a16:creationId xmlns:a16="http://schemas.microsoft.com/office/drawing/2014/main" id="{466BD1B2-4536-46D3-B1E4-A2DC8850AADA}"/>
            </a:ext>
          </a:extLst>
        </xdr:cNvPr>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26" name="【公営住宅】&#10;一人当たり面積最大値テキスト">
          <a:extLst>
            <a:ext uri="{FF2B5EF4-FFF2-40B4-BE49-F238E27FC236}">
              <a16:creationId xmlns:a16="http://schemas.microsoft.com/office/drawing/2014/main" id="{43D16C7E-2F23-4898-9209-497421AC35DF}"/>
            </a:ext>
          </a:extLst>
        </xdr:cNvPr>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27" name="直線コネクタ 326">
          <a:extLst>
            <a:ext uri="{FF2B5EF4-FFF2-40B4-BE49-F238E27FC236}">
              <a16:creationId xmlns:a16="http://schemas.microsoft.com/office/drawing/2014/main" id="{2C3AACA3-2473-4D5C-A0BA-92CF2C36A254}"/>
            </a:ext>
          </a:extLst>
        </xdr:cNvPr>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28" name="【公営住宅】&#10;一人当たり面積平均値テキスト">
          <a:extLst>
            <a:ext uri="{FF2B5EF4-FFF2-40B4-BE49-F238E27FC236}">
              <a16:creationId xmlns:a16="http://schemas.microsoft.com/office/drawing/2014/main" id="{5C94F98D-A8AE-49C6-89D2-F2E138DEA24F}"/>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29" name="フローチャート: 判断 328">
          <a:extLst>
            <a:ext uri="{FF2B5EF4-FFF2-40B4-BE49-F238E27FC236}">
              <a16:creationId xmlns:a16="http://schemas.microsoft.com/office/drawing/2014/main" id="{72EA50A9-B663-4D16-BC32-9DD37E4F1DF0}"/>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30" name="フローチャート: 判断 329">
          <a:extLst>
            <a:ext uri="{FF2B5EF4-FFF2-40B4-BE49-F238E27FC236}">
              <a16:creationId xmlns:a16="http://schemas.microsoft.com/office/drawing/2014/main" id="{2CA50444-A458-4F87-A73A-D361D131A9F9}"/>
            </a:ext>
          </a:extLst>
        </xdr:cNvPr>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31" name="フローチャート: 判断 330">
          <a:extLst>
            <a:ext uri="{FF2B5EF4-FFF2-40B4-BE49-F238E27FC236}">
              <a16:creationId xmlns:a16="http://schemas.microsoft.com/office/drawing/2014/main" id="{F7597FE6-4534-4DD3-98A9-33EB1B95A61F}"/>
            </a:ext>
          </a:extLst>
        </xdr:cNvPr>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32" name="フローチャート: 判断 331">
          <a:extLst>
            <a:ext uri="{FF2B5EF4-FFF2-40B4-BE49-F238E27FC236}">
              <a16:creationId xmlns:a16="http://schemas.microsoft.com/office/drawing/2014/main" id="{BC7107B4-407D-4A8F-A900-4B55E68168B1}"/>
            </a:ext>
          </a:extLst>
        </xdr:cNvPr>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33" name="フローチャート: 判断 332">
          <a:extLst>
            <a:ext uri="{FF2B5EF4-FFF2-40B4-BE49-F238E27FC236}">
              <a16:creationId xmlns:a16="http://schemas.microsoft.com/office/drawing/2014/main" id="{37C899FF-7D86-4877-9757-47F8D8D5D1FA}"/>
            </a:ext>
          </a:extLst>
        </xdr:cNvPr>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344C290D-FDE3-469A-B542-21A6CA0F0EB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DF9D4782-AD46-46C6-AA54-3CA6F07DDBB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B037EBF4-7A46-4790-8070-775F7D5760C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A3F96944-7397-44A7-A273-BCA8CC9E0AF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1B16B0F8-E322-42BF-AFEA-C8B7F11520D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107040</xdr:rowOff>
    </xdr:from>
    <xdr:to>
      <xdr:col>55</xdr:col>
      <xdr:colOff>50800</xdr:colOff>
      <xdr:row>86</xdr:row>
      <xdr:rowOff>37190</xdr:rowOff>
    </xdr:to>
    <xdr:sp macro="" textlink="">
      <xdr:nvSpPr>
        <xdr:cNvPr id="339" name="楕円 338">
          <a:extLst>
            <a:ext uri="{FF2B5EF4-FFF2-40B4-BE49-F238E27FC236}">
              <a16:creationId xmlns:a16="http://schemas.microsoft.com/office/drawing/2014/main" id="{C2423572-C3C5-4130-A72B-E522BA16D8FC}"/>
            </a:ext>
          </a:extLst>
        </xdr:cNvPr>
        <xdr:cNvSpPr/>
      </xdr:nvSpPr>
      <xdr:spPr>
        <a:xfrm>
          <a:off x="10426700" y="1468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79020</xdr:rowOff>
    </xdr:from>
    <xdr:ext cx="469744" cy="259045"/>
    <xdr:sp macro="" textlink="">
      <xdr:nvSpPr>
        <xdr:cNvPr id="340" name="【公営住宅】&#10;一人当たり面積該当値テキスト">
          <a:extLst>
            <a:ext uri="{FF2B5EF4-FFF2-40B4-BE49-F238E27FC236}">
              <a16:creationId xmlns:a16="http://schemas.microsoft.com/office/drawing/2014/main" id="{81872B05-98D7-4D1A-984A-B6E6EAF61EB5}"/>
            </a:ext>
          </a:extLst>
        </xdr:cNvPr>
        <xdr:cNvSpPr txBox="1"/>
      </xdr:nvSpPr>
      <xdr:spPr>
        <a:xfrm>
          <a:off x="10515600" y="1465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107361</xdr:rowOff>
    </xdr:from>
    <xdr:to>
      <xdr:col>50</xdr:col>
      <xdr:colOff>165100</xdr:colOff>
      <xdr:row>86</xdr:row>
      <xdr:rowOff>37511</xdr:rowOff>
    </xdr:to>
    <xdr:sp macro="" textlink="">
      <xdr:nvSpPr>
        <xdr:cNvPr id="341" name="楕円 340">
          <a:extLst>
            <a:ext uri="{FF2B5EF4-FFF2-40B4-BE49-F238E27FC236}">
              <a16:creationId xmlns:a16="http://schemas.microsoft.com/office/drawing/2014/main" id="{1939C697-D66A-4956-AA2D-DA22705B86CA}"/>
            </a:ext>
          </a:extLst>
        </xdr:cNvPr>
        <xdr:cNvSpPr/>
      </xdr:nvSpPr>
      <xdr:spPr>
        <a:xfrm>
          <a:off x="9588500" y="1468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157840</xdr:rowOff>
    </xdr:from>
    <xdr:to>
      <xdr:col>55</xdr:col>
      <xdr:colOff>0</xdr:colOff>
      <xdr:row>85</xdr:row>
      <xdr:rowOff>158161</xdr:rowOff>
    </xdr:to>
    <xdr:cxnSp macro="">
      <xdr:nvCxnSpPr>
        <xdr:cNvPr id="342" name="直線コネクタ 341">
          <a:extLst>
            <a:ext uri="{FF2B5EF4-FFF2-40B4-BE49-F238E27FC236}">
              <a16:creationId xmlns:a16="http://schemas.microsoft.com/office/drawing/2014/main" id="{D4F9FDC4-56B4-4AEE-9608-E0A5DFE9112A}"/>
            </a:ext>
          </a:extLst>
        </xdr:cNvPr>
        <xdr:cNvCxnSpPr/>
      </xdr:nvCxnSpPr>
      <xdr:spPr>
        <a:xfrm flipV="1">
          <a:off x="9639300" y="14731090"/>
          <a:ext cx="8382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109052</xdr:rowOff>
    </xdr:from>
    <xdr:to>
      <xdr:col>46</xdr:col>
      <xdr:colOff>38100</xdr:colOff>
      <xdr:row>86</xdr:row>
      <xdr:rowOff>39202</xdr:rowOff>
    </xdr:to>
    <xdr:sp macro="" textlink="">
      <xdr:nvSpPr>
        <xdr:cNvPr id="343" name="楕円 342">
          <a:extLst>
            <a:ext uri="{FF2B5EF4-FFF2-40B4-BE49-F238E27FC236}">
              <a16:creationId xmlns:a16="http://schemas.microsoft.com/office/drawing/2014/main" id="{3D421821-653B-41E9-BEAF-73817377F176}"/>
            </a:ext>
          </a:extLst>
        </xdr:cNvPr>
        <xdr:cNvSpPr/>
      </xdr:nvSpPr>
      <xdr:spPr>
        <a:xfrm>
          <a:off x="8699500" y="1468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158161</xdr:rowOff>
    </xdr:from>
    <xdr:to>
      <xdr:col>50</xdr:col>
      <xdr:colOff>114300</xdr:colOff>
      <xdr:row>85</xdr:row>
      <xdr:rowOff>159852</xdr:rowOff>
    </xdr:to>
    <xdr:cxnSp macro="">
      <xdr:nvCxnSpPr>
        <xdr:cNvPr id="344" name="直線コネクタ 343">
          <a:extLst>
            <a:ext uri="{FF2B5EF4-FFF2-40B4-BE49-F238E27FC236}">
              <a16:creationId xmlns:a16="http://schemas.microsoft.com/office/drawing/2014/main" id="{1B1891EA-A2F3-4A0C-9AAD-48292AE7DD59}"/>
            </a:ext>
          </a:extLst>
        </xdr:cNvPr>
        <xdr:cNvCxnSpPr/>
      </xdr:nvCxnSpPr>
      <xdr:spPr>
        <a:xfrm flipV="1">
          <a:off x="8750300" y="14731411"/>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109829</xdr:rowOff>
    </xdr:from>
    <xdr:to>
      <xdr:col>41</xdr:col>
      <xdr:colOff>101600</xdr:colOff>
      <xdr:row>86</xdr:row>
      <xdr:rowOff>39979</xdr:rowOff>
    </xdr:to>
    <xdr:sp macro="" textlink="">
      <xdr:nvSpPr>
        <xdr:cNvPr id="345" name="楕円 344">
          <a:extLst>
            <a:ext uri="{FF2B5EF4-FFF2-40B4-BE49-F238E27FC236}">
              <a16:creationId xmlns:a16="http://schemas.microsoft.com/office/drawing/2014/main" id="{E5C214B7-FD7D-4DF2-9948-EA3E392BBFC8}"/>
            </a:ext>
          </a:extLst>
        </xdr:cNvPr>
        <xdr:cNvSpPr/>
      </xdr:nvSpPr>
      <xdr:spPr>
        <a:xfrm>
          <a:off x="7810500" y="1468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159852</xdr:rowOff>
    </xdr:from>
    <xdr:to>
      <xdr:col>45</xdr:col>
      <xdr:colOff>177800</xdr:colOff>
      <xdr:row>85</xdr:row>
      <xdr:rowOff>160629</xdr:rowOff>
    </xdr:to>
    <xdr:cxnSp macro="">
      <xdr:nvCxnSpPr>
        <xdr:cNvPr id="346" name="直線コネクタ 345">
          <a:extLst>
            <a:ext uri="{FF2B5EF4-FFF2-40B4-BE49-F238E27FC236}">
              <a16:creationId xmlns:a16="http://schemas.microsoft.com/office/drawing/2014/main" id="{CE5E3299-1439-40AB-88A2-C4F8FFBE436F}"/>
            </a:ext>
          </a:extLst>
        </xdr:cNvPr>
        <xdr:cNvCxnSpPr/>
      </xdr:nvCxnSpPr>
      <xdr:spPr>
        <a:xfrm flipV="1">
          <a:off x="7861300" y="14733102"/>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47" name="n_1aveValue【公営住宅】&#10;一人当たり面積">
          <a:extLst>
            <a:ext uri="{FF2B5EF4-FFF2-40B4-BE49-F238E27FC236}">
              <a16:creationId xmlns:a16="http://schemas.microsoft.com/office/drawing/2014/main" id="{6BD26690-5382-41BD-9FD8-D7941DE96C4A}"/>
            </a:ext>
          </a:extLst>
        </xdr:cNvPr>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48" name="n_2aveValue【公営住宅】&#10;一人当たり面積">
          <a:extLst>
            <a:ext uri="{FF2B5EF4-FFF2-40B4-BE49-F238E27FC236}">
              <a16:creationId xmlns:a16="http://schemas.microsoft.com/office/drawing/2014/main" id="{15874A4D-1581-4A7E-8395-8D9F38E31FBF}"/>
            </a:ext>
          </a:extLst>
        </xdr:cNvPr>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49" name="n_3aveValue【公営住宅】&#10;一人当たり面積">
          <a:extLst>
            <a:ext uri="{FF2B5EF4-FFF2-40B4-BE49-F238E27FC236}">
              <a16:creationId xmlns:a16="http://schemas.microsoft.com/office/drawing/2014/main" id="{6FE1FE49-4346-48DD-803B-B2FBB1585EA4}"/>
            </a:ext>
          </a:extLst>
        </xdr:cNvPr>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50" name="n_4aveValue【公営住宅】&#10;一人当たり面積">
          <a:extLst>
            <a:ext uri="{FF2B5EF4-FFF2-40B4-BE49-F238E27FC236}">
              <a16:creationId xmlns:a16="http://schemas.microsoft.com/office/drawing/2014/main" id="{3B98521D-4EDC-4446-9F51-9BC24ACE2191}"/>
            </a:ext>
          </a:extLst>
        </xdr:cNvPr>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28638</xdr:rowOff>
    </xdr:from>
    <xdr:ext cx="469744" cy="259045"/>
    <xdr:sp macro="" textlink="">
      <xdr:nvSpPr>
        <xdr:cNvPr id="351" name="n_1mainValue【公営住宅】&#10;一人当たり面積">
          <a:extLst>
            <a:ext uri="{FF2B5EF4-FFF2-40B4-BE49-F238E27FC236}">
              <a16:creationId xmlns:a16="http://schemas.microsoft.com/office/drawing/2014/main" id="{52A6E7B8-D0ED-473C-B9F7-CE119A890229}"/>
            </a:ext>
          </a:extLst>
        </xdr:cNvPr>
        <xdr:cNvSpPr txBox="1"/>
      </xdr:nvSpPr>
      <xdr:spPr>
        <a:xfrm>
          <a:off x="9391727" y="147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30329</xdr:rowOff>
    </xdr:from>
    <xdr:ext cx="469744" cy="259045"/>
    <xdr:sp macro="" textlink="">
      <xdr:nvSpPr>
        <xdr:cNvPr id="352" name="n_2mainValue【公営住宅】&#10;一人当たり面積">
          <a:extLst>
            <a:ext uri="{FF2B5EF4-FFF2-40B4-BE49-F238E27FC236}">
              <a16:creationId xmlns:a16="http://schemas.microsoft.com/office/drawing/2014/main" id="{75436CA1-1380-4713-9BAF-30633A8792AA}"/>
            </a:ext>
          </a:extLst>
        </xdr:cNvPr>
        <xdr:cNvSpPr txBox="1"/>
      </xdr:nvSpPr>
      <xdr:spPr>
        <a:xfrm>
          <a:off x="8515427" y="1477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31106</xdr:rowOff>
    </xdr:from>
    <xdr:ext cx="469744" cy="259045"/>
    <xdr:sp macro="" textlink="">
      <xdr:nvSpPr>
        <xdr:cNvPr id="353" name="n_3mainValue【公営住宅】&#10;一人当たり面積">
          <a:extLst>
            <a:ext uri="{FF2B5EF4-FFF2-40B4-BE49-F238E27FC236}">
              <a16:creationId xmlns:a16="http://schemas.microsoft.com/office/drawing/2014/main" id="{5E4C333B-9354-49E5-8B36-D749A8A17B90}"/>
            </a:ext>
          </a:extLst>
        </xdr:cNvPr>
        <xdr:cNvSpPr txBox="1"/>
      </xdr:nvSpPr>
      <xdr:spPr>
        <a:xfrm>
          <a:off x="7626427" y="1477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AAF8E701-BE06-46EB-9D36-367822056A8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170F7D2D-D800-4259-A415-A8AFDF332E7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AFC32437-F63F-4B23-911A-99A6DA56E32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E537AE99-35F2-4C16-BA3D-1363DC23DF6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E8DB0D11-B7E6-4122-BED8-34667031EAC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75D1017A-C1F6-4F71-AC80-D726F25A2EF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C82D2F23-C96C-4552-856D-B68890D397E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9F58F3AD-02A3-46E7-A0CA-ED76AE05715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a:extLst>
            <a:ext uri="{FF2B5EF4-FFF2-40B4-BE49-F238E27FC236}">
              <a16:creationId xmlns:a16="http://schemas.microsoft.com/office/drawing/2014/main" id="{7E51325A-EDE1-47FB-8D43-B88F142B5E2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a:extLst>
            <a:ext uri="{FF2B5EF4-FFF2-40B4-BE49-F238E27FC236}">
              <a16:creationId xmlns:a16="http://schemas.microsoft.com/office/drawing/2014/main" id="{E9353A52-7ABB-4ABB-B20B-CD3583B817C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4" name="テキスト ボックス 363">
          <a:extLst>
            <a:ext uri="{FF2B5EF4-FFF2-40B4-BE49-F238E27FC236}">
              <a16:creationId xmlns:a16="http://schemas.microsoft.com/office/drawing/2014/main" id="{E2B4EAC4-A700-4A78-9260-0465F249503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5" name="直線コネクタ 364">
          <a:extLst>
            <a:ext uri="{FF2B5EF4-FFF2-40B4-BE49-F238E27FC236}">
              <a16:creationId xmlns:a16="http://schemas.microsoft.com/office/drawing/2014/main" id="{7ECCB6AD-2578-44DE-B581-B79C1F2BF63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6" name="テキスト ボックス 365">
          <a:extLst>
            <a:ext uri="{FF2B5EF4-FFF2-40B4-BE49-F238E27FC236}">
              <a16:creationId xmlns:a16="http://schemas.microsoft.com/office/drawing/2014/main" id="{D8728BBA-A698-48F8-AFB9-AD7B31D5E2BA}"/>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7" name="直線コネクタ 366">
          <a:extLst>
            <a:ext uri="{FF2B5EF4-FFF2-40B4-BE49-F238E27FC236}">
              <a16:creationId xmlns:a16="http://schemas.microsoft.com/office/drawing/2014/main" id="{D86186FE-A724-4837-9323-C34414501AC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8" name="テキスト ボックス 367">
          <a:extLst>
            <a:ext uri="{FF2B5EF4-FFF2-40B4-BE49-F238E27FC236}">
              <a16:creationId xmlns:a16="http://schemas.microsoft.com/office/drawing/2014/main" id="{0C5CDCFE-B702-4C8F-8793-A1C81510236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9" name="直線コネクタ 368">
          <a:extLst>
            <a:ext uri="{FF2B5EF4-FFF2-40B4-BE49-F238E27FC236}">
              <a16:creationId xmlns:a16="http://schemas.microsoft.com/office/drawing/2014/main" id="{920BE837-EE9E-4472-AC1D-079AA4B1CA2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0" name="テキスト ボックス 369">
          <a:extLst>
            <a:ext uri="{FF2B5EF4-FFF2-40B4-BE49-F238E27FC236}">
              <a16:creationId xmlns:a16="http://schemas.microsoft.com/office/drawing/2014/main" id="{83D390D2-EB03-43DF-820B-9514EDBC02E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1" name="直線コネクタ 370">
          <a:extLst>
            <a:ext uri="{FF2B5EF4-FFF2-40B4-BE49-F238E27FC236}">
              <a16:creationId xmlns:a16="http://schemas.microsoft.com/office/drawing/2014/main" id="{33732717-1266-4270-B5A7-076DC4E8529B}"/>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2" name="テキスト ボックス 371">
          <a:extLst>
            <a:ext uri="{FF2B5EF4-FFF2-40B4-BE49-F238E27FC236}">
              <a16:creationId xmlns:a16="http://schemas.microsoft.com/office/drawing/2014/main" id="{85242B1A-CB6F-4E78-A7E7-15D27F0E2B6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3" name="直線コネクタ 372">
          <a:extLst>
            <a:ext uri="{FF2B5EF4-FFF2-40B4-BE49-F238E27FC236}">
              <a16:creationId xmlns:a16="http://schemas.microsoft.com/office/drawing/2014/main" id="{9B9A4808-A66F-4C2C-A608-A6F334582D4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4" name="テキスト ボックス 373">
          <a:extLst>
            <a:ext uri="{FF2B5EF4-FFF2-40B4-BE49-F238E27FC236}">
              <a16:creationId xmlns:a16="http://schemas.microsoft.com/office/drawing/2014/main" id="{7928DE99-8199-4382-8A86-668E741E3A6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5" name="直線コネクタ 374">
          <a:extLst>
            <a:ext uri="{FF2B5EF4-FFF2-40B4-BE49-F238E27FC236}">
              <a16:creationId xmlns:a16="http://schemas.microsoft.com/office/drawing/2014/main" id="{45310358-5AAD-42C9-B387-9521BB66D1A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6" name="テキスト ボックス 375">
          <a:extLst>
            <a:ext uri="{FF2B5EF4-FFF2-40B4-BE49-F238E27FC236}">
              <a16:creationId xmlns:a16="http://schemas.microsoft.com/office/drawing/2014/main" id="{AB09D715-462A-4E3E-9A0D-18AEA1519FFF}"/>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a:extLst>
            <a:ext uri="{FF2B5EF4-FFF2-40B4-BE49-F238E27FC236}">
              <a16:creationId xmlns:a16="http://schemas.microsoft.com/office/drawing/2014/main" id="{3B82BE2E-51C4-4B26-9E08-094982E5115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港湾・漁港】&#10;有形固定資産減価償却率グラフ枠">
          <a:extLst>
            <a:ext uri="{FF2B5EF4-FFF2-40B4-BE49-F238E27FC236}">
              <a16:creationId xmlns:a16="http://schemas.microsoft.com/office/drawing/2014/main" id="{F8EBD549-7F68-4240-BD6D-B811F18FD6B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79" name="直線コネクタ 378">
          <a:extLst>
            <a:ext uri="{FF2B5EF4-FFF2-40B4-BE49-F238E27FC236}">
              <a16:creationId xmlns:a16="http://schemas.microsoft.com/office/drawing/2014/main" id="{2FCC796E-26A1-4A7D-8DAD-CB15C8771700}"/>
            </a:ext>
          </a:extLst>
        </xdr:cNvPr>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0" name="【港湾・漁港】&#10;有形固定資産減価償却率最小値テキスト">
          <a:extLst>
            <a:ext uri="{FF2B5EF4-FFF2-40B4-BE49-F238E27FC236}">
              <a16:creationId xmlns:a16="http://schemas.microsoft.com/office/drawing/2014/main" id="{1EF73F0B-68AE-45D5-977C-6E2DFACCC93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1" name="直線コネクタ 380">
          <a:extLst>
            <a:ext uri="{FF2B5EF4-FFF2-40B4-BE49-F238E27FC236}">
              <a16:creationId xmlns:a16="http://schemas.microsoft.com/office/drawing/2014/main" id="{FE989439-343E-4E5C-8913-1F4CE97F262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382" name="【港湾・漁港】&#10;有形固定資産減価償却率最大値テキスト">
          <a:extLst>
            <a:ext uri="{FF2B5EF4-FFF2-40B4-BE49-F238E27FC236}">
              <a16:creationId xmlns:a16="http://schemas.microsoft.com/office/drawing/2014/main" id="{72977F6A-1C5D-4EA2-B90B-04DD21DF39B7}"/>
            </a:ext>
          </a:extLst>
        </xdr:cNvPr>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383" name="直線コネクタ 382">
          <a:extLst>
            <a:ext uri="{FF2B5EF4-FFF2-40B4-BE49-F238E27FC236}">
              <a16:creationId xmlns:a16="http://schemas.microsoft.com/office/drawing/2014/main" id="{D0004132-5E6E-4078-9053-AB57E596330D}"/>
            </a:ext>
          </a:extLst>
        </xdr:cNvPr>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116857</xdr:rowOff>
    </xdr:from>
    <xdr:ext cx="405111" cy="259045"/>
    <xdr:sp macro="" textlink="">
      <xdr:nvSpPr>
        <xdr:cNvPr id="384" name="【港湾・漁港】&#10;有形固定資産減価償却率平均値テキスト">
          <a:extLst>
            <a:ext uri="{FF2B5EF4-FFF2-40B4-BE49-F238E27FC236}">
              <a16:creationId xmlns:a16="http://schemas.microsoft.com/office/drawing/2014/main" id="{9B8A2808-B685-437E-9962-CEB6A3C5B427}"/>
            </a:ext>
          </a:extLst>
        </xdr:cNvPr>
        <xdr:cNvSpPr txBox="1"/>
      </xdr:nvSpPr>
      <xdr:spPr>
        <a:xfrm>
          <a:off x="4673600" y="1777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385" name="フローチャート: 判断 384">
          <a:extLst>
            <a:ext uri="{FF2B5EF4-FFF2-40B4-BE49-F238E27FC236}">
              <a16:creationId xmlns:a16="http://schemas.microsoft.com/office/drawing/2014/main" id="{42429CF0-5134-4F67-B1FA-0655A8C89020}"/>
            </a:ext>
          </a:extLst>
        </xdr:cNvPr>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386" name="フローチャート: 判断 385">
          <a:extLst>
            <a:ext uri="{FF2B5EF4-FFF2-40B4-BE49-F238E27FC236}">
              <a16:creationId xmlns:a16="http://schemas.microsoft.com/office/drawing/2014/main" id="{D6AB4181-4F68-4335-9C8D-B5A9F410D9E1}"/>
            </a:ext>
          </a:extLst>
        </xdr:cNvPr>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387" name="フローチャート: 判断 386">
          <a:extLst>
            <a:ext uri="{FF2B5EF4-FFF2-40B4-BE49-F238E27FC236}">
              <a16:creationId xmlns:a16="http://schemas.microsoft.com/office/drawing/2014/main" id="{CF63FB0D-50A1-439B-8788-08CC2CEE45D1}"/>
            </a:ext>
          </a:extLst>
        </xdr:cNvPr>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388" name="フローチャート: 判断 387">
          <a:extLst>
            <a:ext uri="{FF2B5EF4-FFF2-40B4-BE49-F238E27FC236}">
              <a16:creationId xmlns:a16="http://schemas.microsoft.com/office/drawing/2014/main" id="{DC10D298-70B4-4EC6-A639-FA4539400F87}"/>
            </a:ext>
          </a:extLst>
        </xdr:cNvPr>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389" name="フローチャート: 判断 388">
          <a:extLst>
            <a:ext uri="{FF2B5EF4-FFF2-40B4-BE49-F238E27FC236}">
              <a16:creationId xmlns:a16="http://schemas.microsoft.com/office/drawing/2014/main" id="{8A744735-FD00-4FD5-B173-64CE915707BE}"/>
            </a:ext>
          </a:extLst>
        </xdr:cNvPr>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1F5E4CCC-B205-40F6-AEAD-6DC295E7EBD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C39A88FA-6E0D-45E7-B852-3CAAF0DACE1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DF57CCF1-CECC-43DF-A1E0-D423B2A956D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9B00F85-4346-432D-AE54-93E3172B215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EC7E4E78-2B35-46D8-A14B-859485810DA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395" name="楕円 394">
          <a:extLst>
            <a:ext uri="{FF2B5EF4-FFF2-40B4-BE49-F238E27FC236}">
              <a16:creationId xmlns:a16="http://schemas.microsoft.com/office/drawing/2014/main" id="{A546A0A5-3EEB-4E33-BD28-6804458F1590}"/>
            </a:ext>
          </a:extLst>
        </xdr:cNvPr>
        <xdr:cNvSpPr/>
      </xdr:nvSpPr>
      <xdr:spPr>
        <a:xfrm>
          <a:off x="45847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150784</xdr:rowOff>
    </xdr:from>
    <xdr:ext cx="405111" cy="259045"/>
    <xdr:sp macro="" textlink="">
      <xdr:nvSpPr>
        <xdr:cNvPr id="396" name="【港湾・漁港】&#10;有形固定資産減価償却率該当値テキスト">
          <a:extLst>
            <a:ext uri="{FF2B5EF4-FFF2-40B4-BE49-F238E27FC236}">
              <a16:creationId xmlns:a16="http://schemas.microsoft.com/office/drawing/2014/main" id="{DD994D60-BC2F-44FB-B0C3-AFB4C57769C1}"/>
            </a:ext>
          </a:extLst>
        </xdr:cNvPr>
        <xdr:cNvSpPr txBox="1"/>
      </xdr:nvSpPr>
      <xdr:spPr>
        <a:xfrm>
          <a:off x="4673600"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144599</xdr:rowOff>
    </xdr:from>
    <xdr:to>
      <xdr:col>20</xdr:col>
      <xdr:colOff>38100</xdr:colOff>
      <xdr:row>105</xdr:row>
      <xdr:rowOff>74749</xdr:rowOff>
    </xdr:to>
    <xdr:sp macro="" textlink="">
      <xdr:nvSpPr>
        <xdr:cNvPr id="397" name="楕円 396">
          <a:extLst>
            <a:ext uri="{FF2B5EF4-FFF2-40B4-BE49-F238E27FC236}">
              <a16:creationId xmlns:a16="http://schemas.microsoft.com/office/drawing/2014/main" id="{5F749F2C-39AF-4255-9F9A-6626A338EDA0}"/>
            </a:ext>
          </a:extLst>
        </xdr:cNvPr>
        <xdr:cNvSpPr/>
      </xdr:nvSpPr>
      <xdr:spPr>
        <a:xfrm>
          <a:off x="3746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23949</xdr:rowOff>
    </xdr:from>
    <xdr:to>
      <xdr:col>24</xdr:col>
      <xdr:colOff>63500</xdr:colOff>
      <xdr:row>105</xdr:row>
      <xdr:rowOff>51707</xdr:rowOff>
    </xdr:to>
    <xdr:cxnSp macro="">
      <xdr:nvCxnSpPr>
        <xdr:cNvPr id="398" name="直線コネクタ 397">
          <a:extLst>
            <a:ext uri="{FF2B5EF4-FFF2-40B4-BE49-F238E27FC236}">
              <a16:creationId xmlns:a16="http://schemas.microsoft.com/office/drawing/2014/main" id="{91AEEB54-5E61-494D-AB4B-9AC40DAE846F}"/>
            </a:ext>
          </a:extLst>
        </xdr:cNvPr>
        <xdr:cNvCxnSpPr/>
      </xdr:nvCxnSpPr>
      <xdr:spPr>
        <a:xfrm>
          <a:off x="3797300" y="1802619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115207</xdr:rowOff>
    </xdr:from>
    <xdr:to>
      <xdr:col>15</xdr:col>
      <xdr:colOff>101600</xdr:colOff>
      <xdr:row>105</xdr:row>
      <xdr:rowOff>45357</xdr:rowOff>
    </xdr:to>
    <xdr:sp macro="" textlink="">
      <xdr:nvSpPr>
        <xdr:cNvPr id="399" name="楕円 398">
          <a:extLst>
            <a:ext uri="{FF2B5EF4-FFF2-40B4-BE49-F238E27FC236}">
              <a16:creationId xmlns:a16="http://schemas.microsoft.com/office/drawing/2014/main" id="{34CAA43D-1168-46D8-AB02-A40053F04EFA}"/>
            </a:ext>
          </a:extLst>
        </xdr:cNvPr>
        <xdr:cNvSpPr/>
      </xdr:nvSpPr>
      <xdr:spPr>
        <a:xfrm>
          <a:off x="2857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166007</xdr:rowOff>
    </xdr:from>
    <xdr:to>
      <xdr:col>19</xdr:col>
      <xdr:colOff>177800</xdr:colOff>
      <xdr:row>105</xdr:row>
      <xdr:rowOff>23949</xdr:rowOff>
    </xdr:to>
    <xdr:cxnSp macro="">
      <xdr:nvCxnSpPr>
        <xdr:cNvPr id="400" name="直線コネクタ 399">
          <a:extLst>
            <a:ext uri="{FF2B5EF4-FFF2-40B4-BE49-F238E27FC236}">
              <a16:creationId xmlns:a16="http://schemas.microsoft.com/office/drawing/2014/main" id="{2B1E42A4-B266-47C8-ABE0-DD99985FB49B}"/>
            </a:ext>
          </a:extLst>
        </xdr:cNvPr>
        <xdr:cNvCxnSpPr/>
      </xdr:nvCxnSpPr>
      <xdr:spPr>
        <a:xfrm>
          <a:off x="2908300" y="179968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89081</xdr:rowOff>
    </xdr:from>
    <xdr:to>
      <xdr:col>10</xdr:col>
      <xdr:colOff>165100</xdr:colOff>
      <xdr:row>105</xdr:row>
      <xdr:rowOff>19231</xdr:rowOff>
    </xdr:to>
    <xdr:sp macro="" textlink="">
      <xdr:nvSpPr>
        <xdr:cNvPr id="401" name="楕円 400">
          <a:extLst>
            <a:ext uri="{FF2B5EF4-FFF2-40B4-BE49-F238E27FC236}">
              <a16:creationId xmlns:a16="http://schemas.microsoft.com/office/drawing/2014/main" id="{116F4B81-D466-439D-B99A-5DC41D204066}"/>
            </a:ext>
          </a:extLst>
        </xdr:cNvPr>
        <xdr:cNvSpPr/>
      </xdr:nvSpPr>
      <xdr:spPr>
        <a:xfrm>
          <a:off x="1968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139881</xdr:rowOff>
    </xdr:from>
    <xdr:to>
      <xdr:col>15</xdr:col>
      <xdr:colOff>50800</xdr:colOff>
      <xdr:row>104</xdr:row>
      <xdr:rowOff>166007</xdr:rowOff>
    </xdr:to>
    <xdr:cxnSp macro="">
      <xdr:nvCxnSpPr>
        <xdr:cNvPr id="402" name="直線コネクタ 401">
          <a:extLst>
            <a:ext uri="{FF2B5EF4-FFF2-40B4-BE49-F238E27FC236}">
              <a16:creationId xmlns:a16="http://schemas.microsoft.com/office/drawing/2014/main" id="{B9637CEA-0C50-42D4-8900-1FC00C5EDF8D}"/>
            </a:ext>
          </a:extLst>
        </xdr:cNvPr>
        <xdr:cNvCxnSpPr/>
      </xdr:nvCxnSpPr>
      <xdr:spPr>
        <a:xfrm>
          <a:off x="2019300" y="1797068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42290</xdr:rowOff>
    </xdr:from>
    <xdr:ext cx="405111" cy="259045"/>
    <xdr:sp macro="" textlink="">
      <xdr:nvSpPr>
        <xdr:cNvPr id="403" name="n_1aveValue【港湾・漁港】&#10;有形固定資産減価償却率">
          <a:extLst>
            <a:ext uri="{FF2B5EF4-FFF2-40B4-BE49-F238E27FC236}">
              <a16:creationId xmlns:a16="http://schemas.microsoft.com/office/drawing/2014/main" id="{5370059C-49F8-4A95-8BB3-44ECB7137CE2}"/>
            </a:ext>
          </a:extLst>
        </xdr:cNvPr>
        <xdr:cNvSpPr txBox="1"/>
      </xdr:nvSpPr>
      <xdr:spPr>
        <a:xfrm>
          <a:off x="35820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45556</xdr:rowOff>
    </xdr:from>
    <xdr:ext cx="405111" cy="259045"/>
    <xdr:sp macro="" textlink="">
      <xdr:nvSpPr>
        <xdr:cNvPr id="404" name="n_2aveValue【港湾・漁港】&#10;有形固定資産減価償却率">
          <a:extLst>
            <a:ext uri="{FF2B5EF4-FFF2-40B4-BE49-F238E27FC236}">
              <a16:creationId xmlns:a16="http://schemas.microsoft.com/office/drawing/2014/main" id="{F58CCF61-C5CA-4430-9AA1-EAB61872CCA9}"/>
            </a:ext>
          </a:extLst>
        </xdr:cNvPr>
        <xdr:cNvSpPr txBox="1"/>
      </xdr:nvSpPr>
      <xdr:spPr>
        <a:xfrm>
          <a:off x="2705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22696</xdr:rowOff>
    </xdr:from>
    <xdr:ext cx="405111" cy="259045"/>
    <xdr:sp macro="" textlink="">
      <xdr:nvSpPr>
        <xdr:cNvPr id="405" name="n_3aveValue【港湾・漁港】&#10;有形固定資産減価償却率">
          <a:extLst>
            <a:ext uri="{FF2B5EF4-FFF2-40B4-BE49-F238E27FC236}">
              <a16:creationId xmlns:a16="http://schemas.microsoft.com/office/drawing/2014/main" id="{20609F12-F3BE-4EC4-A97E-A7FC3E1B9F38}"/>
            </a:ext>
          </a:extLst>
        </xdr:cNvPr>
        <xdr:cNvSpPr txBox="1"/>
      </xdr:nvSpPr>
      <xdr:spPr>
        <a:xfrm>
          <a:off x="1816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9633</xdr:rowOff>
    </xdr:from>
    <xdr:ext cx="405111" cy="259045"/>
    <xdr:sp macro="" textlink="">
      <xdr:nvSpPr>
        <xdr:cNvPr id="406" name="n_4aveValue【港湾・漁港】&#10;有形固定資産減価償却率">
          <a:extLst>
            <a:ext uri="{FF2B5EF4-FFF2-40B4-BE49-F238E27FC236}">
              <a16:creationId xmlns:a16="http://schemas.microsoft.com/office/drawing/2014/main" id="{AA55112A-D6BC-467B-8207-C9AF46277D82}"/>
            </a:ext>
          </a:extLst>
        </xdr:cNvPr>
        <xdr:cNvSpPr txBox="1"/>
      </xdr:nvSpPr>
      <xdr:spPr>
        <a:xfrm>
          <a:off x="927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65876</xdr:rowOff>
    </xdr:from>
    <xdr:ext cx="405111" cy="259045"/>
    <xdr:sp macro="" textlink="">
      <xdr:nvSpPr>
        <xdr:cNvPr id="407" name="n_1mainValue【港湾・漁港】&#10;有形固定資産減価償却率">
          <a:extLst>
            <a:ext uri="{FF2B5EF4-FFF2-40B4-BE49-F238E27FC236}">
              <a16:creationId xmlns:a16="http://schemas.microsoft.com/office/drawing/2014/main" id="{E5CC728F-582E-4106-9299-EB51FDA8D7AE}"/>
            </a:ext>
          </a:extLst>
        </xdr:cNvPr>
        <xdr:cNvSpPr txBox="1"/>
      </xdr:nvSpPr>
      <xdr:spPr>
        <a:xfrm>
          <a:off x="35820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36484</xdr:rowOff>
    </xdr:from>
    <xdr:ext cx="405111" cy="259045"/>
    <xdr:sp macro="" textlink="">
      <xdr:nvSpPr>
        <xdr:cNvPr id="408" name="n_2mainValue【港湾・漁港】&#10;有形固定資産減価償却率">
          <a:extLst>
            <a:ext uri="{FF2B5EF4-FFF2-40B4-BE49-F238E27FC236}">
              <a16:creationId xmlns:a16="http://schemas.microsoft.com/office/drawing/2014/main" id="{E6DFCFF2-0C7E-4D4A-84C0-70C1CAE229C8}"/>
            </a:ext>
          </a:extLst>
        </xdr:cNvPr>
        <xdr:cNvSpPr txBox="1"/>
      </xdr:nvSpPr>
      <xdr:spPr>
        <a:xfrm>
          <a:off x="27057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10358</xdr:rowOff>
    </xdr:from>
    <xdr:ext cx="405111" cy="259045"/>
    <xdr:sp macro="" textlink="">
      <xdr:nvSpPr>
        <xdr:cNvPr id="409" name="n_3mainValue【港湾・漁港】&#10;有形固定資産減価償却率">
          <a:extLst>
            <a:ext uri="{FF2B5EF4-FFF2-40B4-BE49-F238E27FC236}">
              <a16:creationId xmlns:a16="http://schemas.microsoft.com/office/drawing/2014/main" id="{E5D2585E-B892-42A0-9839-B7AFE57867D8}"/>
            </a:ext>
          </a:extLst>
        </xdr:cNvPr>
        <xdr:cNvSpPr txBox="1"/>
      </xdr:nvSpPr>
      <xdr:spPr>
        <a:xfrm>
          <a:off x="1816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a:extLst>
            <a:ext uri="{FF2B5EF4-FFF2-40B4-BE49-F238E27FC236}">
              <a16:creationId xmlns:a16="http://schemas.microsoft.com/office/drawing/2014/main" id="{7F01D1E1-882F-4BBA-B9F7-082505F709F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a:extLst>
            <a:ext uri="{FF2B5EF4-FFF2-40B4-BE49-F238E27FC236}">
              <a16:creationId xmlns:a16="http://schemas.microsoft.com/office/drawing/2014/main" id="{A9BB4FB6-5D58-4E32-8AAA-EE377C24BC6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a:extLst>
            <a:ext uri="{FF2B5EF4-FFF2-40B4-BE49-F238E27FC236}">
              <a16:creationId xmlns:a16="http://schemas.microsoft.com/office/drawing/2014/main" id="{167C95C9-A3A3-4AC6-9AD2-BDF8353BECF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a:extLst>
            <a:ext uri="{FF2B5EF4-FFF2-40B4-BE49-F238E27FC236}">
              <a16:creationId xmlns:a16="http://schemas.microsoft.com/office/drawing/2014/main" id="{FF523160-41D9-438F-8230-47DFD8D81ED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a:extLst>
            <a:ext uri="{FF2B5EF4-FFF2-40B4-BE49-F238E27FC236}">
              <a16:creationId xmlns:a16="http://schemas.microsoft.com/office/drawing/2014/main" id="{242A407D-9BB3-4873-BFD3-435AFA2AAD6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a:extLst>
            <a:ext uri="{FF2B5EF4-FFF2-40B4-BE49-F238E27FC236}">
              <a16:creationId xmlns:a16="http://schemas.microsoft.com/office/drawing/2014/main" id="{679D8633-52DD-44D0-AC3B-DD6C5BEE5DD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a:extLst>
            <a:ext uri="{FF2B5EF4-FFF2-40B4-BE49-F238E27FC236}">
              <a16:creationId xmlns:a16="http://schemas.microsoft.com/office/drawing/2014/main" id="{FFA1EA2F-0FA6-469D-B588-3DE19E670D8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a:extLst>
            <a:ext uri="{FF2B5EF4-FFF2-40B4-BE49-F238E27FC236}">
              <a16:creationId xmlns:a16="http://schemas.microsoft.com/office/drawing/2014/main" id="{C1A60DE6-95E9-4611-AFD5-79144D80BEB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a:extLst>
            <a:ext uri="{FF2B5EF4-FFF2-40B4-BE49-F238E27FC236}">
              <a16:creationId xmlns:a16="http://schemas.microsoft.com/office/drawing/2014/main" id="{1EDEA8BB-2149-400B-A4F2-E375FDB938E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a:extLst>
            <a:ext uri="{FF2B5EF4-FFF2-40B4-BE49-F238E27FC236}">
              <a16:creationId xmlns:a16="http://schemas.microsoft.com/office/drawing/2014/main" id="{FEE20A50-EAA6-4689-95AF-128340774E2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0" name="直線コネクタ 419">
          <a:extLst>
            <a:ext uri="{FF2B5EF4-FFF2-40B4-BE49-F238E27FC236}">
              <a16:creationId xmlns:a16="http://schemas.microsoft.com/office/drawing/2014/main" id="{E57DC40C-2E77-4097-9A95-585AA7D86775}"/>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1" name="テキスト ボックス 420">
          <a:extLst>
            <a:ext uri="{FF2B5EF4-FFF2-40B4-BE49-F238E27FC236}">
              <a16:creationId xmlns:a16="http://schemas.microsoft.com/office/drawing/2014/main" id="{5775DA70-957A-4EC3-8482-3EBC0F7E4A12}"/>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2" name="直線コネクタ 421">
          <a:extLst>
            <a:ext uri="{FF2B5EF4-FFF2-40B4-BE49-F238E27FC236}">
              <a16:creationId xmlns:a16="http://schemas.microsoft.com/office/drawing/2014/main" id="{4937C294-0DDC-4CED-A988-5018EC9ED8FD}"/>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23" name="テキスト ボックス 422">
          <a:extLst>
            <a:ext uri="{FF2B5EF4-FFF2-40B4-BE49-F238E27FC236}">
              <a16:creationId xmlns:a16="http://schemas.microsoft.com/office/drawing/2014/main" id="{0235915D-E718-47A1-A80F-E49AAACCAD77}"/>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4" name="直線コネクタ 423">
          <a:extLst>
            <a:ext uri="{FF2B5EF4-FFF2-40B4-BE49-F238E27FC236}">
              <a16:creationId xmlns:a16="http://schemas.microsoft.com/office/drawing/2014/main" id="{61107B21-1F55-4D73-B863-6FFFD09B5092}"/>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25" name="テキスト ボックス 424">
          <a:extLst>
            <a:ext uri="{FF2B5EF4-FFF2-40B4-BE49-F238E27FC236}">
              <a16:creationId xmlns:a16="http://schemas.microsoft.com/office/drawing/2014/main" id="{68C83487-6972-4247-834F-A7F77182213C}"/>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6" name="直線コネクタ 425">
          <a:extLst>
            <a:ext uri="{FF2B5EF4-FFF2-40B4-BE49-F238E27FC236}">
              <a16:creationId xmlns:a16="http://schemas.microsoft.com/office/drawing/2014/main" id="{9FA892AF-54D8-4D01-9311-88D2E04CA66B}"/>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7" name="テキスト ボックス 426">
          <a:extLst>
            <a:ext uri="{FF2B5EF4-FFF2-40B4-BE49-F238E27FC236}">
              <a16:creationId xmlns:a16="http://schemas.microsoft.com/office/drawing/2014/main" id="{F285F315-8873-4103-90CB-6446D95BF218}"/>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8" name="直線コネクタ 427">
          <a:extLst>
            <a:ext uri="{FF2B5EF4-FFF2-40B4-BE49-F238E27FC236}">
              <a16:creationId xmlns:a16="http://schemas.microsoft.com/office/drawing/2014/main" id="{781182C2-6AA9-45F9-96A1-55677998A9A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9" name="テキスト ボックス 428">
          <a:extLst>
            <a:ext uri="{FF2B5EF4-FFF2-40B4-BE49-F238E27FC236}">
              <a16:creationId xmlns:a16="http://schemas.microsoft.com/office/drawing/2014/main" id="{2547EB0D-A4CE-45B7-8FA7-A79228A272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0" name="【港湾・漁港】&#10;一人当たり有形固定資産（償却資産）額グラフ枠">
          <a:extLst>
            <a:ext uri="{FF2B5EF4-FFF2-40B4-BE49-F238E27FC236}">
              <a16:creationId xmlns:a16="http://schemas.microsoft.com/office/drawing/2014/main" id="{612876EF-63AD-41D7-BF28-C8A0B678DF6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31" name="直線コネクタ 430">
          <a:extLst>
            <a:ext uri="{FF2B5EF4-FFF2-40B4-BE49-F238E27FC236}">
              <a16:creationId xmlns:a16="http://schemas.microsoft.com/office/drawing/2014/main" id="{FFB57EF6-8A65-4073-817F-8F53060E73E3}"/>
            </a:ext>
          </a:extLst>
        </xdr:cNvPr>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32" name="【港湾・漁港】&#10;一人当たり有形固定資産（償却資産）額最小値テキスト">
          <a:extLst>
            <a:ext uri="{FF2B5EF4-FFF2-40B4-BE49-F238E27FC236}">
              <a16:creationId xmlns:a16="http://schemas.microsoft.com/office/drawing/2014/main" id="{D30E3B1C-B70A-40FD-885A-115985B6B2F8}"/>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33" name="直線コネクタ 432">
          <a:extLst>
            <a:ext uri="{FF2B5EF4-FFF2-40B4-BE49-F238E27FC236}">
              <a16:creationId xmlns:a16="http://schemas.microsoft.com/office/drawing/2014/main" id="{1AF29A4F-3E51-4ACB-8998-E341D8C7F423}"/>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34" name="【港湾・漁港】&#10;一人当たり有形固定資産（償却資産）額最大値テキスト">
          <a:extLst>
            <a:ext uri="{FF2B5EF4-FFF2-40B4-BE49-F238E27FC236}">
              <a16:creationId xmlns:a16="http://schemas.microsoft.com/office/drawing/2014/main" id="{CFFBA4C6-14FD-4275-A99E-1E8DDBA3DE0B}"/>
            </a:ext>
          </a:extLst>
        </xdr:cNvPr>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35" name="直線コネクタ 434">
          <a:extLst>
            <a:ext uri="{FF2B5EF4-FFF2-40B4-BE49-F238E27FC236}">
              <a16:creationId xmlns:a16="http://schemas.microsoft.com/office/drawing/2014/main" id="{4414AE51-AA10-4CC0-A605-FE35F965F44C}"/>
            </a:ext>
          </a:extLst>
        </xdr:cNvPr>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18477</xdr:rowOff>
    </xdr:from>
    <xdr:ext cx="599010" cy="259045"/>
    <xdr:sp macro="" textlink="">
      <xdr:nvSpPr>
        <xdr:cNvPr id="436" name="【港湾・漁港】&#10;一人当たり有形固定資産（償却資産）額平均値テキスト">
          <a:extLst>
            <a:ext uri="{FF2B5EF4-FFF2-40B4-BE49-F238E27FC236}">
              <a16:creationId xmlns:a16="http://schemas.microsoft.com/office/drawing/2014/main" id="{0B999193-01D2-4868-93E1-631923737548}"/>
            </a:ext>
          </a:extLst>
        </xdr:cNvPr>
        <xdr:cNvSpPr txBox="1"/>
      </xdr:nvSpPr>
      <xdr:spPr>
        <a:xfrm>
          <a:off x="10515600" y="18363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37" name="フローチャート: 判断 436">
          <a:extLst>
            <a:ext uri="{FF2B5EF4-FFF2-40B4-BE49-F238E27FC236}">
              <a16:creationId xmlns:a16="http://schemas.microsoft.com/office/drawing/2014/main" id="{C72D9DDD-7E5C-40B9-B89E-09E7A2415E18}"/>
            </a:ext>
          </a:extLst>
        </xdr:cNvPr>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38" name="フローチャート: 判断 437">
          <a:extLst>
            <a:ext uri="{FF2B5EF4-FFF2-40B4-BE49-F238E27FC236}">
              <a16:creationId xmlns:a16="http://schemas.microsoft.com/office/drawing/2014/main" id="{5CCA6B3A-E801-4D6B-8E61-D01798E9C034}"/>
            </a:ext>
          </a:extLst>
        </xdr:cNvPr>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39" name="フローチャート: 判断 438">
          <a:extLst>
            <a:ext uri="{FF2B5EF4-FFF2-40B4-BE49-F238E27FC236}">
              <a16:creationId xmlns:a16="http://schemas.microsoft.com/office/drawing/2014/main" id="{3E6501B0-7BA2-48FA-8A10-B92548A72031}"/>
            </a:ext>
          </a:extLst>
        </xdr:cNvPr>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40" name="フローチャート: 判断 439">
          <a:extLst>
            <a:ext uri="{FF2B5EF4-FFF2-40B4-BE49-F238E27FC236}">
              <a16:creationId xmlns:a16="http://schemas.microsoft.com/office/drawing/2014/main" id="{C93C6496-09A0-445D-80E7-EC8508A5EFF8}"/>
            </a:ext>
          </a:extLst>
        </xdr:cNvPr>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41" name="フローチャート: 判断 440">
          <a:extLst>
            <a:ext uri="{FF2B5EF4-FFF2-40B4-BE49-F238E27FC236}">
              <a16:creationId xmlns:a16="http://schemas.microsoft.com/office/drawing/2014/main" id="{D876F9EC-196A-4C30-B067-2C56968AF232}"/>
            </a:ext>
          </a:extLst>
        </xdr:cNvPr>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8AC253EA-EA56-4B54-A8F2-9D5EAF1FC27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E1D9453B-E524-4B77-9EA5-BE5846C7BAA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39E03EAD-06BF-4A64-82A5-9402560C564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5E2640CE-6645-437E-BB6B-B9C487E6DDB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DAFBAB28-584C-4E4C-980C-FF50CA90FC9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167064</xdr:rowOff>
    </xdr:from>
    <xdr:to>
      <xdr:col>55</xdr:col>
      <xdr:colOff>50800</xdr:colOff>
      <xdr:row>104</xdr:row>
      <xdr:rowOff>97214</xdr:rowOff>
    </xdr:to>
    <xdr:sp macro="" textlink="">
      <xdr:nvSpPr>
        <xdr:cNvPr id="447" name="楕円 446">
          <a:extLst>
            <a:ext uri="{FF2B5EF4-FFF2-40B4-BE49-F238E27FC236}">
              <a16:creationId xmlns:a16="http://schemas.microsoft.com/office/drawing/2014/main" id="{4E2B7031-E1C9-4C59-A857-0F84DFCAD3CE}"/>
            </a:ext>
          </a:extLst>
        </xdr:cNvPr>
        <xdr:cNvSpPr/>
      </xdr:nvSpPr>
      <xdr:spPr>
        <a:xfrm>
          <a:off x="10426700" y="178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18491</xdr:rowOff>
    </xdr:from>
    <xdr:ext cx="690189" cy="259045"/>
    <xdr:sp macro="" textlink="">
      <xdr:nvSpPr>
        <xdr:cNvPr id="448" name="【港湾・漁港】&#10;一人当たり有形固定資産（償却資産）額該当値テキスト">
          <a:extLst>
            <a:ext uri="{FF2B5EF4-FFF2-40B4-BE49-F238E27FC236}">
              <a16:creationId xmlns:a16="http://schemas.microsoft.com/office/drawing/2014/main" id="{3A057F8D-7B9C-4650-94CB-98F64D0C16F6}"/>
            </a:ext>
          </a:extLst>
        </xdr:cNvPr>
        <xdr:cNvSpPr txBox="1"/>
      </xdr:nvSpPr>
      <xdr:spPr>
        <a:xfrm>
          <a:off x="10515600" y="176778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7562</xdr:rowOff>
    </xdr:from>
    <xdr:to>
      <xdr:col>50</xdr:col>
      <xdr:colOff>165100</xdr:colOff>
      <xdr:row>104</xdr:row>
      <xdr:rowOff>109162</xdr:rowOff>
    </xdr:to>
    <xdr:sp macro="" textlink="">
      <xdr:nvSpPr>
        <xdr:cNvPr id="449" name="楕円 448">
          <a:extLst>
            <a:ext uri="{FF2B5EF4-FFF2-40B4-BE49-F238E27FC236}">
              <a16:creationId xmlns:a16="http://schemas.microsoft.com/office/drawing/2014/main" id="{B79E2195-D3FC-4B2D-BC93-638E52F1AB40}"/>
            </a:ext>
          </a:extLst>
        </xdr:cNvPr>
        <xdr:cNvSpPr/>
      </xdr:nvSpPr>
      <xdr:spPr>
        <a:xfrm>
          <a:off x="9588500" y="1783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46414</xdr:rowOff>
    </xdr:from>
    <xdr:to>
      <xdr:col>55</xdr:col>
      <xdr:colOff>0</xdr:colOff>
      <xdr:row>104</xdr:row>
      <xdr:rowOff>58362</xdr:rowOff>
    </xdr:to>
    <xdr:cxnSp macro="">
      <xdr:nvCxnSpPr>
        <xdr:cNvPr id="450" name="直線コネクタ 449">
          <a:extLst>
            <a:ext uri="{FF2B5EF4-FFF2-40B4-BE49-F238E27FC236}">
              <a16:creationId xmlns:a16="http://schemas.microsoft.com/office/drawing/2014/main" id="{23D561A9-27BD-4EF0-88CF-5E695A146973}"/>
            </a:ext>
          </a:extLst>
        </xdr:cNvPr>
        <xdr:cNvCxnSpPr/>
      </xdr:nvCxnSpPr>
      <xdr:spPr>
        <a:xfrm flipV="1">
          <a:off x="9639300" y="17877214"/>
          <a:ext cx="838200" cy="1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21304</xdr:rowOff>
    </xdr:from>
    <xdr:to>
      <xdr:col>46</xdr:col>
      <xdr:colOff>38100</xdr:colOff>
      <xdr:row>104</xdr:row>
      <xdr:rowOff>122904</xdr:rowOff>
    </xdr:to>
    <xdr:sp macro="" textlink="">
      <xdr:nvSpPr>
        <xdr:cNvPr id="451" name="楕円 450">
          <a:extLst>
            <a:ext uri="{FF2B5EF4-FFF2-40B4-BE49-F238E27FC236}">
              <a16:creationId xmlns:a16="http://schemas.microsoft.com/office/drawing/2014/main" id="{46879CE5-436C-400C-A940-C20D0B4BAEF4}"/>
            </a:ext>
          </a:extLst>
        </xdr:cNvPr>
        <xdr:cNvSpPr/>
      </xdr:nvSpPr>
      <xdr:spPr>
        <a:xfrm>
          <a:off x="8699500" y="1785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58362</xdr:rowOff>
    </xdr:from>
    <xdr:to>
      <xdr:col>50</xdr:col>
      <xdr:colOff>114300</xdr:colOff>
      <xdr:row>104</xdr:row>
      <xdr:rowOff>72104</xdr:rowOff>
    </xdr:to>
    <xdr:cxnSp macro="">
      <xdr:nvCxnSpPr>
        <xdr:cNvPr id="452" name="直線コネクタ 451">
          <a:extLst>
            <a:ext uri="{FF2B5EF4-FFF2-40B4-BE49-F238E27FC236}">
              <a16:creationId xmlns:a16="http://schemas.microsoft.com/office/drawing/2014/main" id="{C066F01D-01B4-463D-9462-F471EFE16FC3}"/>
            </a:ext>
          </a:extLst>
        </xdr:cNvPr>
        <xdr:cNvCxnSpPr/>
      </xdr:nvCxnSpPr>
      <xdr:spPr>
        <a:xfrm flipV="1">
          <a:off x="8750300" y="17889162"/>
          <a:ext cx="889000" cy="1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36596</xdr:rowOff>
    </xdr:from>
    <xdr:to>
      <xdr:col>41</xdr:col>
      <xdr:colOff>101600</xdr:colOff>
      <xdr:row>104</xdr:row>
      <xdr:rowOff>138196</xdr:rowOff>
    </xdr:to>
    <xdr:sp macro="" textlink="">
      <xdr:nvSpPr>
        <xdr:cNvPr id="453" name="楕円 452">
          <a:extLst>
            <a:ext uri="{FF2B5EF4-FFF2-40B4-BE49-F238E27FC236}">
              <a16:creationId xmlns:a16="http://schemas.microsoft.com/office/drawing/2014/main" id="{F35E30CB-2078-4A08-9772-875D8BC4C2E8}"/>
            </a:ext>
          </a:extLst>
        </xdr:cNvPr>
        <xdr:cNvSpPr/>
      </xdr:nvSpPr>
      <xdr:spPr>
        <a:xfrm>
          <a:off x="7810500" y="1786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72104</xdr:rowOff>
    </xdr:from>
    <xdr:to>
      <xdr:col>45</xdr:col>
      <xdr:colOff>177800</xdr:colOff>
      <xdr:row>104</xdr:row>
      <xdr:rowOff>87396</xdr:rowOff>
    </xdr:to>
    <xdr:cxnSp macro="">
      <xdr:nvCxnSpPr>
        <xdr:cNvPr id="454" name="直線コネクタ 453">
          <a:extLst>
            <a:ext uri="{FF2B5EF4-FFF2-40B4-BE49-F238E27FC236}">
              <a16:creationId xmlns:a16="http://schemas.microsoft.com/office/drawing/2014/main" id="{A76B7F7F-45E5-433F-B8E9-4ED42DEEAE14}"/>
            </a:ext>
          </a:extLst>
        </xdr:cNvPr>
        <xdr:cNvCxnSpPr/>
      </xdr:nvCxnSpPr>
      <xdr:spPr>
        <a:xfrm flipV="1">
          <a:off x="7861300" y="17902904"/>
          <a:ext cx="889000" cy="1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126230</xdr:rowOff>
    </xdr:from>
    <xdr:ext cx="599010" cy="259045"/>
    <xdr:sp macro="" textlink="">
      <xdr:nvSpPr>
        <xdr:cNvPr id="455" name="n_1aveValue【港湾・漁港】&#10;一人当たり有形固定資産（償却資産）額">
          <a:extLst>
            <a:ext uri="{FF2B5EF4-FFF2-40B4-BE49-F238E27FC236}">
              <a16:creationId xmlns:a16="http://schemas.microsoft.com/office/drawing/2014/main" id="{4612AAF9-A953-4891-B45F-3D5E4461496B}"/>
            </a:ext>
          </a:extLst>
        </xdr:cNvPr>
        <xdr:cNvSpPr txBox="1"/>
      </xdr:nvSpPr>
      <xdr:spPr>
        <a:xfrm>
          <a:off x="9327095" y="184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143950</xdr:rowOff>
    </xdr:from>
    <xdr:ext cx="599010" cy="259045"/>
    <xdr:sp macro="" textlink="">
      <xdr:nvSpPr>
        <xdr:cNvPr id="456" name="n_2aveValue【港湾・漁港】&#10;一人当たり有形固定資産（償却資産）額">
          <a:extLst>
            <a:ext uri="{FF2B5EF4-FFF2-40B4-BE49-F238E27FC236}">
              <a16:creationId xmlns:a16="http://schemas.microsoft.com/office/drawing/2014/main" id="{0A773A8D-FBF7-4A88-B3FD-6BE2CCB44EA4}"/>
            </a:ext>
          </a:extLst>
        </xdr:cNvPr>
        <xdr:cNvSpPr txBox="1"/>
      </xdr:nvSpPr>
      <xdr:spPr>
        <a:xfrm>
          <a:off x="84507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144566</xdr:rowOff>
    </xdr:from>
    <xdr:ext cx="599010" cy="259045"/>
    <xdr:sp macro="" textlink="">
      <xdr:nvSpPr>
        <xdr:cNvPr id="457" name="n_3aveValue【港湾・漁港】&#10;一人当たり有形固定資産（償却資産）額">
          <a:extLst>
            <a:ext uri="{FF2B5EF4-FFF2-40B4-BE49-F238E27FC236}">
              <a16:creationId xmlns:a16="http://schemas.microsoft.com/office/drawing/2014/main" id="{3AB786C1-DB53-437E-B837-33302DF3D6F4}"/>
            </a:ext>
          </a:extLst>
        </xdr:cNvPr>
        <xdr:cNvSpPr txBox="1"/>
      </xdr:nvSpPr>
      <xdr:spPr>
        <a:xfrm>
          <a:off x="7561795" y="1848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36955</xdr:rowOff>
    </xdr:from>
    <xdr:ext cx="599010" cy="259045"/>
    <xdr:sp macro="" textlink="">
      <xdr:nvSpPr>
        <xdr:cNvPr id="458" name="n_4aveValue【港湾・漁港】&#10;一人当たり有形固定資産（償却資産）額">
          <a:extLst>
            <a:ext uri="{FF2B5EF4-FFF2-40B4-BE49-F238E27FC236}">
              <a16:creationId xmlns:a16="http://schemas.microsoft.com/office/drawing/2014/main" id="{7723600A-D5E3-4B8F-AE52-D4528538635B}"/>
            </a:ext>
          </a:extLst>
        </xdr:cNvPr>
        <xdr:cNvSpPr txBox="1"/>
      </xdr:nvSpPr>
      <xdr:spPr>
        <a:xfrm>
          <a:off x="6672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102</xdr:row>
      <xdr:rowOff>125689</xdr:rowOff>
    </xdr:from>
    <xdr:ext cx="690189" cy="259045"/>
    <xdr:sp macro="" textlink="">
      <xdr:nvSpPr>
        <xdr:cNvPr id="459" name="n_1mainValue【港湾・漁港】&#10;一人当たり有形固定資産（償却資産）額">
          <a:extLst>
            <a:ext uri="{FF2B5EF4-FFF2-40B4-BE49-F238E27FC236}">
              <a16:creationId xmlns:a16="http://schemas.microsoft.com/office/drawing/2014/main" id="{0F6EC8C8-7377-413C-9AD0-7B464E181A44}"/>
            </a:ext>
          </a:extLst>
        </xdr:cNvPr>
        <xdr:cNvSpPr txBox="1"/>
      </xdr:nvSpPr>
      <xdr:spPr>
        <a:xfrm>
          <a:off x="9281505" y="176135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102</xdr:row>
      <xdr:rowOff>139431</xdr:rowOff>
    </xdr:from>
    <xdr:ext cx="690189" cy="259045"/>
    <xdr:sp macro="" textlink="">
      <xdr:nvSpPr>
        <xdr:cNvPr id="460" name="n_2mainValue【港湾・漁港】&#10;一人当たり有形固定資産（償却資産）額">
          <a:extLst>
            <a:ext uri="{FF2B5EF4-FFF2-40B4-BE49-F238E27FC236}">
              <a16:creationId xmlns:a16="http://schemas.microsoft.com/office/drawing/2014/main" id="{FC5C6822-7808-406B-B1EC-16A0BD386D6B}"/>
            </a:ext>
          </a:extLst>
        </xdr:cNvPr>
        <xdr:cNvSpPr txBox="1"/>
      </xdr:nvSpPr>
      <xdr:spPr>
        <a:xfrm>
          <a:off x="8405205" y="17627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102</xdr:row>
      <xdr:rowOff>154723</xdr:rowOff>
    </xdr:from>
    <xdr:ext cx="690189" cy="259045"/>
    <xdr:sp macro="" textlink="">
      <xdr:nvSpPr>
        <xdr:cNvPr id="461" name="n_3mainValue【港湾・漁港】&#10;一人当たり有形固定資産（償却資産）額">
          <a:extLst>
            <a:ext uri="{FF2B5EF4-FFF2-40B4-BE49-F238E27FC236}">
              <a16:creationId xmlns:a16="http://schemas.microsoft.com/office/drawing/2014/main" id="{B11A7EBD-F509-4B68-B515-5852220A303C}"/>
            </a:ext>
          </a:extLst>
        </xdr:cNvPr>
        <xdr:cNvSpPr txBox="1"/>
      </xdr:nvSpPr>
      <xdr:spPr>
        <a:xfrm>
          <a:off x="7516205" y="17642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2" name="正方形/長方形 461">
          <a:extLst>
            <a:ext uri="{FF2B5EF4-FFF2-40B4-BE49-F238E27FC236}">
              <a16:creationId xmlns:a16="http://schemas.microsoft.com/office/drawing/2014/main" id="{035A10CA-F76A-4999-84C3-9B78158DBEA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3" name="正方形/長方形 462">
          <a:extLst>
            <a:ext uri="{FF2B5EF4-FFF2-40B4-BE49-F238E27FC236}">
              <a16:creationId xmlns:a16="http://schemas.microsoft.com/office/drawing/2014/main" id="{6A0179FD-696B-4F43-9326-FF07EFFC25A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4" name="正方形/長方形 463">
          <a:extLst>
            <a:ext uri="{FF2B5EF4-FFF2-40B4-BE49-F238E27FC236}">
              <a16:creationId xmlns:a16="http://schemas.microsoft.com/office/drawing/2014/main" id="{3D2164CB-6731-45AA-891C-E67477D5532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5" name="正方形/長方形 464">
          <a:extLst>
            <a:ext uri="{FF2B5EF4-FFF2-40B4-BE49-F238E27FC236}">
              <a16:creationId xmlns:a16="http://schemas.microsoft.com/office/drawing/2014/main" id="{3429B6AA-3750-466E-9E8B-008C61346BA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6" name="正方形/長方形 465">
          <a:extLst>
            <a:ext uri="{FF2B5EF4-FFF2-40B4-BE49-F238E27FC236}">
              <a16:creationId xmlns:a16="http://schemas.microsoft.com/office/drawing/2014/main" id="{5E30AC70-57F9-476B-8AB9-29D20A46871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7" name="正方形/長方形 466">
          <a:extLst>
            <a:ext uri="{FF2B5EF4-FFF2-40B4-BE49-F238E27FC236}">
              <a16:creationId xmlns:a16="http://schemas.microsoft.com/office/drawing/2014/main" id="{6A5F69B8-2205-42E5-AA2C-4AE7389A2B6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8" name="正方形/長方形 467">
          <a:extLst>
            <a:ext uri="{FF2B5EF4-FFF2-40B4-BE49-F238E27FC236}">
              <a16:creationId xmlns:a16="http://schemas.microsoft.com/office/drawing/2014/main" id="{E8B054C0-2C43-4255-A6BE-6BAB6C035B1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9" name="正方形/長方形 468">
          <a:extLst>
            <a:ext uri="{FF2B5EF4-FFF2-40B4-BE49-F238E27FC236}">
              <a16:creationId xmlns:a16="http://schemas.microsoft.com/office/drawing/2014/main" id="{2877A17F-6AE0-495D-9E57-D7737C9F6CA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0" name="テキスト ボックス 469">
          <a:extLst>
            <a:ext uri="{FF2B5EF4-FFF2-40B4-BE49-F238E27FC236}">
              <a16:creationId xmlns:a16="http://schemas.microsoft.com/office/drawing/2014/main" id="{5CE96838-3DD7-46EC-9319-8199BA20C4B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1" name="直線コネクタ 470">
          <a:extLst>
            <a:ext uri="{FF2B5EF4-FFF2-40B4-BE49-F238E27FC236}">
              <a16:creationId xmlns:a16="http://schemas.microsoft.com/office/drawing/2014/main" id="{78475085-4F79-4BB0-B72F-053AE379F5A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2" name="テキスト ボックス 471">
          <a:extLst>
            <a:ext uri="{FF2B5EF4-FFF2-40B4-BE49-F238E27FC236}">
              <a16:creationId xmlns:a16="http://schemas.microsoft.com/office/drawing/2014/main" id="{20155C60-A08E-4241-B469-E9BD8211387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3" name="直線コネクタ 472">
          <a:extLst>
            <a:ext uri="{FF2B5EF4-FFF2-40B4-BE49-F238E27FC236}">
              <a16:creationId xmlns:a16="http://schemas.microsoft.com/office/drawing/2014/main" id="{91FC5854-A76D-4F95-82DD-0AFD5C669CB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4" name="テキスト ボックス 473">
          <a:extLst>
            <a:ext uri="{FF2B5EF4-FFF2-40B4-BE49-F238E27FC236}">
              <a16:creationId xmlns:a16="http://schemas.microsoft.com/office/drawing/2014/main" id="{4432A5D8-0B0B-4FD6-ADFD-43575EF1E34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5" name="直線コネクタ 474">
          <a:extLst>
            <a:ext uri="{FF2B5EF4-FFF2-40B4-BE49-F238E27FC236}">
              <a16:creationId xmlns:a16="http://schemas.microsoft.com/office/drawing/2014/main" id="{E42A5622-A07B-4D0E-A3C6-DC9C170CAB7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6" name="テキスト ボックス 475">
          <a:extLst>
            <a:ext uri="{FF2B5EF4-FFF2-40B4-BE49-F238E27FC236}">
              <a16:creationId xmlns:a16="http://schemas.microsoft.com/office/drawing/2014/main" id="{FEDDE97C-B036-4B41-B626-9FD46F83AB7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7" name="直線コネクタ 476">
          <a:extLst>
            <a:ext uri="{FF2B5EF4-FFF2-40B4-BE49-F238E27FC236}">
              <a16:creationId xmlns:a16="http://schemas.microsoft.com/office/drawing/2014/main" id="{2D5B9914-1603-4363-81E3-DA847042BD9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8" name="テキスト ボックス 477">
          <a:extLst>
            <a:ext uri="{FF2B5EF4-FFF2-40B4-BE49-F238E27FC236}">
              <a16:creationId xmlns:a16="http://schemas.microsoft.com/office/drawing/2014/main" id="{A2B12DC5-C0D9-40A5-A084-D3B164BB158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9" name="直線コネクタ 478">
          <a:extLst>
            <a:ext uri="{FF2B5EF4-FFF2-40B4-BE49-F238E27FC236}">
              <a16:creationId xmlns:a16="http://schemas.microsoft.com/office/drawing/2014/main" id="{29003DD9-AB51-4691-A010-84B74272EE9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0" name="テキスト ボックス 479">
          <a:extLst>
            <a:ext uri="{FF2B5EF4-FFF2-40B4-BE49-F238E27FC236}">
              <a16:creationId xmlns:a16="http://schemas.microsoft.com/office/drawing/2014/main" id="{C161595A-8DBA-45CD-BAA4-E6D31F1B8E6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1" name="直線コネクタ 480">
          <a:extLst>
            <a:ext uri="{FF2B5EF4-FFF2-40B4-BE49-F238E27FC236}">
              <a16:creationId xmlns:a16="http://schemas.microsoft.com/office/drawing/2014/main" id="{0F8363F6-A1D4-4D3A-BECD-DFD79D927E6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2" name="テキスト ボックス 481">
          <a:extLst>
            <a:ext uri="{FF2B5EF4-FFF2-40B4-BE49-F238E27FC236}">
              <a16:creationId xmlns:a16="http://schemas.microsoft.com/office/drawing/2014/main" id="{7F8B9CB1-23FD-4214-AC97-689D36AE335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3" name="直線コネクタ 482">
          <a:extLst>
            <a:ext uri="{FF2B5EF4-FFF2-40B4-BE49-F238E27FC236}">
              <a16:creationId xmlns:a16="http://schemas.microsoft.com/office/drawing/2014/main" id="{7EFE6CD1-75E8-4536-BD7E-5CEE2686C25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4" name="テキスト ボックス 483">
          <a:extLst>
            <a:ext uri="{FF2B5EF4-FFF2-40B4-BE49-F238E27FC236}">
              <a16:creationId xmlns:a16="http://schemas.microsoft.com/office/drawing/2014/main" id="{C511A37E-7197-4CA8-BB5E-F852D821094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5" name="【認定こども園・幼稚園・保育所】&#10;有形固定資産減価償却率グラフ枠">
          <a:extLst>
            <a:ext uri="{FF2B5EF4-FFF2-40B4-BE49-F238E27FC236}">
              <a16:creationId xmlns:a16="http://schemas.microsoft.com/office/drawing/2014/main" id="{5490D17F-A7B9-4E90-BCF1-9F7CA98F5DA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86" name="直線コネクタ 485">
          <a:extLst>
            <a:ext uri="{FF2B5EF4-FFF2-40B4-BE49-F238E27FC236}">
              <a16:creationId xmlns:a16="http://schemas.microsoft.com/office/drawing/2014/main" id="{D4EA6684-A437-4680-B4C3-A27B7DCBCE9D}"/>
            </a:ext>
          </a:extLst>
        </xdr:cNvPr>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87" name="【認定こども園・幼稚園・保育所】&#10;有形固定資産減価償却率最小値テキスト">
          <a:extLst>
            <a:ext uri="{FF2B5EF4-FFF2-40B4-BE49-F238E27FC236}">
              <a16:creationId xmlns:a16="http://schemas.microsoft.com/office/drawing/2014/main" id="{7786F2D8-6CA7-40FA-A78B-3B773C0B9CC7}"/>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88" name="直線コネクタ 487">
          <a:extLst>
            <a:ext uri="{FF2B5EF4-FFF2-40B4-BE49-F238E27FC236}">
              <a16:creationId xmlns:a16="http://schemas.microsoft.com/office/drawing/2014/main" id="{E4BB9FDE-9DAB-4FCE-B4B2-2080D2668B59}"/>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89" name="【認定こども園・幼稚園・保育所】&#10;有形固定資産減価償却率最大値テキスト">
          <a:extLst>
            <a:ext uri="{FF2B5EF4-FFF2-40B4-BE49-F238E27FC236}">
              <a16:creationId xmlns:a16="http://schemas.microsoft.com/office/drawing/2014/main" id="{F467136D-EEB7-4C4C-B58B-CC69D1277458}"/>
            </a:ext>
          </a:extLst>
        </xdr:cNvPr>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90" name="直線コネクタ 489">
          <a:extLst>
            <a:ext uri="{FF2B5EF4-FFF2-40B4-BE49-F238E27FC236}">
              <a16:creationId xmlns:a16="http://schemas.microsoft.com/office/drawing/2014/main" id="{7962D66A-17C0-472F-8D37-751C8967B35E}"/>
            </a:ext>
          </a:extLst>
        </xdr:cNvPr>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91" name="【認定こども園・幼稚園・保育所】&#10;有形固定資産減価償却率平均値テキスト">
          <a:extLst>
            <a:ext uri="{FF2B5EF4-FFF2-40B4-BE49-F238E27FC236}">
              <a16:creationId xmlns:a16="http://schemas.microsoft.com/office/drawing/2014/main" id="{92E324A3-C1BB-4187-80AC-EF5CFB092BD9}"/>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92" name="フローチャート: 判断 491">
          <a:extLst>
            <a:ext uri="{FF2B5EF4-FFF2-40B4-BE49-F238E27FC236}">
              <a16:creationId xmlns:a16="http://schemas.microsoft.com/office/drawing/2014/main" id="{0F5FFD21-56C0-4DEB-A619-8B206EEC2DE7}"/>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93" name="フローチャート: 判断 492">
          <a:extLst>
            <a:ext uri="{FF2B5EF4-FFF2-40B4-BE49-F238E27FC236}">
              <a16:creationId xmlns:a16="http://schemas.microsoft.com/office/drawing/2014/main" id="{752D3750-8C2C-4552-BD2B-1C90F0760DE0}"/>
            </a:ext>
          </a:extLst>
        </xdr:cNvPr>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94" name="フローチャート: 判断 493">
          <a:extLst>
            <a:ext uri="{FF2B5EF4-FFF2-40B4-BE49-F238E27FC236}">
              <a16:creationId xmlns:a16="http://schemas.microsoft.com/office/drawing/2014/main" id="{411D95DE-63DC-4BBF-9667-46C8B5911A63}"/>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95" name="フローチャート: 判断 494">
          <a:extLst>
            <a:ext uri="{FF2B5EF4-FFF2-40B4-BE49-F238E27FC236}">
              <a16:creationId xmlns:a16="http://schemas.microsoft.com/office/drawing/2014/main" id="{59BC50FC-C330-44FE-8838-1FEE8DA1E02D}"/>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96" name="フローチャート: 判断 495">
          <a:extLst>
            <a:ext uri="{FF2B5EF4-FFF2-40B4-BE49-F238E27FC236}">
              <a16:creationId xmlns:a16="http://schemas.microsoft.com/office/drawing/2014/main" id="{6AA08C32-B2F1-4B47-B332-A5B640E8BA02}"/>
            </a:ext>
          </a:extLst>
        </xdr:cNvPr>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E68D6FB3-F5E6-4ADC-9C0F-6622E6DAF4F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3AFBCB30-652C-4114-B8CD-724DFDB62EC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E2C7F03B-7971-4ACF-BAA0-C849117097D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C66011EA-39BD-4436-AA22-8231E9AEE03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733AC589-682B-495E-AE1A-D7868DA5472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147320</xdr:rowOff>
    </xdr:from>
    <xdr:to>
      <xdr:col>85</xdr:col>
      <xdr:colOff>177800</xdr:colOff>
      <xdr:row>42</xdr:row>
      <xdr:rowOff>77470</xdr:rowOff>
    </xdr:to>
    <xdr:sp macro="" textlink="">
      <xdr:nvSpPr>
        <xdr:cNvPr id="502" name="楕円 501">
          <a:extLst>
            <a:ext uri="{FF2B5EF4-FFF2-40B4-BE49-F238E27FC236}">
              <a16:creationId xmlns:a16="http://schemas.microsoft.com/office/drawing/2014/main" id="{0BE888A5-1FDC-4094-9244-A20FF756C449}"/>
            </a:ext>
          </a:extLst>
        </xdr:cNvPr>
        <xdr:cNvSpPr/>
      </xdr:nvSpPr>
      <xdr:spPr>
        <a:xfrm>
          <a:off x="16268700" y="71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62247</xdr:rowOff>
    </xdr:from>
    <xdr:ext cx="405111" cy="259045"/>
    <xdr:sp macro="" textlink="">
      <xdr:nvSpPr>
        <xdr:cNvPr id="503" name="【認定こども園・幼稚園・保育所】&#10;有形固定資産減価償却率該当値テキスト">
          <a:extLst>
            <a:ext uri="{FF2B5EF4-FFF2-40B4-BE49-F238E27FC236}">
              <a16:creationId xmlns:a16="http://schemas.microsoft.com/office/drawing/2014/main" id="{B448A6B0-DA48-4EB1-B8A3-4155203605F7}"/>
            </a:ext>
          </a:extLst>
        </xdr:cNvPr>
        <xdr:cNvSpPr txBox="1"/>
      </xdr:nvSpPr>
      <xdr:spPr>
        <a:xfrm>
          <a:off x="16357600" y="709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114935</xdr:rowOff>
    </xdr:from>
    <xdr:to>
      <xdr:col>81</xdr:col>
      <xdr:colOff>101600</xdr:colOff>
      <xdr:row>42</xdr:row>
      <xdr:rowOff>45085</xdr:rowOff>
    </xdr:to>
    <xdr:sp macro="" textlink="">
      <xdr:nvSpPr>
        <xdr:cNvPr id="504" name="楕円 503">
          <a:extLst>
            <a:ext uri="{FF2B5EF4-FFF2-40B4-BE49-F238E27FC236}">
              <a16:creationId xmlns:a16="http://schemas.microsoft.com/office/drawing/2014/main" id="{A6A536D0-B784-47C6-BF16-DC8F23A2FF97}"/>
            </a:ext>
          </a:extLst>
        </xdr:cNvPr>
        <xdr:cNvSpPr/>
      </xdr:nvSpPr>
      <xdr:spPr>
        <a:xfrm>
          <a:off x="15430500" y="71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165735</xdr:rowOff>
    </xdr:from>
    <xdr:to>
      <xdr:col>85</xdr:col>
      <xdr:colOff>127000</xdr:colOff>
      <xdr:row>42</xdr:row>
      <xdr:rowOff>26670</xdr:rowOff>
    </xdr:to>
    <xdr:cxnSp macro="">
      <xdr:nvCxnSpPr>
        <xdr:cNvPr id="505" name="直線コネクタ 504">
          <a:extLst>
            <a:ext uri="{FF2B5EF4-FFF2-40B4-BE49-F238E27FC236}">
              <a16:creationId xmlns:a16="http://schemas.microsoft.com/office/drawing/2014/main" id="{254F00E4-F977-4A30-8FD0-E81B911D5450}"/>
            </a:ext>
          </a:extLst>
        </xdr:cNvPr>
        <xdr:cNvCxnSpPr/>
      </xdr:nvCxnSpPr>
      <xdr:spPr>
        <a:xfrm>
          <a:off x="15481300" y="719518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xdr:rowOff>
    </xdr:from>
    <xdr:to>
      <xdr:col>76</xdr:col>
      <xdr:colOff>165100</xdr:colOff>
      <xdr:row>37</xdr:row>
      <xdr:rowOff>115570</xdr:rowOff>
    </xdr:to>
    <xdr:sp macro="" textlink="">
      <xdr:nvSpPr>
        <xdr:cNvPr id="506" name="楕円 505">
          <a:extLst>
            <a:ext uri="{FF2B5EF4-FFF2-40B4-BE49-F238E27FC236}">
              <a16:creationId xmlns:a16="http://schemas.microsoft.com/office/drawing/2014/main" id="{E114C5E4-21E6-4320-B568-1A6DBA611069}"/>
            </a:ext>
          </a:extLst>
        </xdr:cNvPr>
        <xdr:cNvSpPr/>
      </xdr:nvSpPr>
      <xdr:spPr>
        <a:xfrm>
          <a:off x="14541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64770</xdr:rowOff>
    </xdr:from>
    <xdr:to>
      <xdr:col>81</xdr:col>
      <xdr:colOff>50800</xdr:colOff>
      <xdr:row>41</xdr:row>
      <xdr:rowOff>165735</xdr:rowOff>
    </xdr:to>
    <xdr:cxnSp macro="">
      <xdr:nvCxnSpPr>
        <xdr:cNvPr id="507" name="直線コネクタ 506">
          <a:extLst>
            <a:ext uri="{FF2B5EF4-FFF2-40B4-BE49-F238E27FC236}">
              <a16:creationId xmlns:a16="http://schemas.microsoft.com/office/drawing/2014/main" id="{706B4DF8-AED2-4C13-B095-BC86766C9CA8}"/>
            </a:ext>
          </a:extLst>
        </xdr:cNvPr>
        <xdr:cNvCxnSpPr/>
      </xdr:nvCxnSpPr>
      <xdr:spPr>
        <a:xfrm>
          <a:off x="14592300" y="6408420"/>
          <a:ext cx="889000" cy="78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143510</xdr:rowOff>
    </xdr:from>
    <xdr:to>
      <xdr:col>72</xdr:col>
      <xdr:colOff>38100</xdr:colOff>
      <xdr:row>37</xdr:row>
      <xdr:rowOff>73660</xdr:rowOff>
    </xdr:to>
    <xdr:sp macro="" textlink="">
      <xdr:nvSpPr>
        <xdr:cNvPr id="508" name="楕円 507">
          <a:extLst>
            <a:ext uri="{FF2B5EF4-FFF2-40B4-BE49-F238E27FC236}">
              <a16:creationId xmlns:a16="http://schemas.microsoft.com/office/drawing/2014/main" id="{672F300A-B1D9-4DE5-A401-082410C98137}"/>
            </a:ext>
          </a:extLst>
        </xdr:cNvPr>
        <xdr:cNvSpPr/>
      </xdr:nvSpPr>
      <xdr:spPr>
        <a:xfrm>
          <a:off x="13652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22860</xdr:rowOff>
    </xdr:from>
    <xdr:to>
      <xdr:col>76</xdr:col>
      <xdr:colOff>114300</xdr:colOff>
      <xdr:row>37</xdr:row>
      <xdr:rowOff>64770</xdr:rowOff>
    </xdr:to>
    <xdr:cxnSp macro="">
      <xdr:nvCxnSpPr>
        <xdr:cNvPr id="509" name="直線コネクタ 508">
          <a:extLst>
            <a:ext uri="{FF2B5EF4-FFF2-40B4-BE49-F238E27FC236}">
              <a16:creationId xmlns:a16="http://schemas.microsoft.com/office/drawing/2014/main" id="{C90D4261-4307-409B-8EA0-88B62A32122F}"/>
            </a:ext>
          </a:extLst>
        </xdr:cNvPr>
        <xdr:cNvCxnSpPr/>
      </xdr:nvCxnSpPr>
      <xdr:spPr>
        <a:xfrm>
          <a:off x="13703300" y="63665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510" name="n_1aveValue【認定こども園・幼稚園・保育所】&#10;有形固定資産減価償却率">
          <a:extLst>
            <a:ext uri="{FF2B5EF4-FFF2-40B4-BE49-F238E27FC236}">
              <a16:creationId xmlns:a16="http://schemas.microsoft.com/office/drawing/2014/main" id="{7FF500C3-F30E-4607-B0EA-C62673BD2320}"/>
            </a:ext>
          </a:extLst>
        </xdr:cNvPr>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11" name="n_2aveValue【認定こども園・幼稚園・保育所】&#10;有形固定資産減価償却率">
          <a:extLst>
            <a:ext uri="{FF2B5EF4-FFF2-40B4-BE49-F238E27FC236}">
              <a16:creationId xmlns:a16="http://schemas.microsoft.com/office/drawing/2014/main" id="{58286042-19DF-470A-8958-6DEF22717474}"/>
            </a:ext>
          </a:extLst>
        </xdr:cNvPr>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512" name="n_3aveValue【認定こども園・幼稚園・保育所】&#10;有形固定資産減価償却率">
          <a:extLst>
            <a:ext uri="{FF2B5EF4-FFF2-40B4-BE49-F238E27FC236}">
              <a16:creationId xmlns:a16="http://schemas.microsoft.com/office/drawing/2014/main" id="{A404DEAB-A834-4119-9171-46DB2E87BBE2}"/>
            </a:ext>
          </a:extLst>
        </xdr:cNvPr>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513" name="n_4aveValue【認定こども園・幼稚園・保育所】&#10;有形固定資産減価償却率">
          <a:extLst>
            <a:ext uri="{FF2B5EF4-FFF2-40B4-BE49-F238E27FC236}">
              <a16:creationId xmlns:a16="http://schemas.microsoft.com/office/drawing/2014/main" id="{0320BD3D-C854-40A3-A37B-683497C381FF}"/>
            </a:ext>
          </a:extLst>
        </xdr:cNvPr>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36212</xdr:rowOff>
    </xdr:from>
    <xdr:ext cx="405111" cy="259045"/>
    <xdr:sp macro="" textlink="">
      <xdr:nvSpPr>
        <xdr:cNvPr id="514" name="n_1mainValue【認定こども園・幼稚園・保育所】&#10;有形固定資産減価償却率">
          <a:extLst>
            <a:ext uri="{FF2B5EF4-FFF2-40B4-BE49-F238E27FC236}">
              <a16:creationId xmlns:a16="http://schemas.microsoft.com/office/drawing/2014/main" id="{8E9E47BF-B005-4782-A48A-F30A25C96E20}"/>
            </a:ext>
          </a:extLst>
        </xdr:cNvPr>
        <xdr:cNvSpPr txBox="1"/>
      </xdr:nvSpPr>
      <xdr:spPr>
        <a:xfrm>
          <a:off x="15266044"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515" name="n_2mainValue【認定こども園・幼稚園・保育所】&#10;有形固定資産減価償却率">
          <a:extLst>
            <a:ext uri="{FF2B5EF4-FFF2-40B4-BE49-F238E27FC236}">
              <a16:creationId xmlns:a16="http://schemas.microsoft.com/office/drawing/2014/main" id="{5C416A7E-351D-413E-A643-D21CC259EB8A}"/>
            </a:ext>
          </a:extLst>
        </xdr:cNvPr>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90187</xdr:rowOff>
    </xdr:from>
    <xdr:ext cx="405111" cy="259045"/>
    <xdr:sp macro="" textlink="">
      <xdr:nvSpPr>
        <xdr:cNvPr id="516" name="n_3mainValue【認定こども園・幼稚園・保育所】&#10;有形固定資産減価償却率">
          <a:extLst>
            <a:ext uri="{FF2B5EF4-FFF2-40B4-BE49-F238E27FC236}">
              <a16:creationId xmlns:a16="http://schemas.microsoft.com/office/drawing/2014/main" id="{2C880C21-9404-4F6F-B557-38D71CB083C2}"/>
            </a:ext>
          </a:extLst>
        </xdr:cNvPr>
        <xdr:cNvSpPr txBox="1"/>
      </xdr:nvSpPr>
      <xdr:spPr>
        <a:xfrm>
          <a:off x="13500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7" name="正方形/長方形 516">
          <a:extLst>
            <a:ext uri="{FF2B5EF4-FFF2-40B4-BE49-F238E27FC236}">
              <a16:creationId xmlns:a16="http://schemas.microsoft.com/office/drawing/2014/main" id="{F1696BD5-777E-48DB-AE9C-EEFD761858C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8" name="正方形/長方形 517">
          <a:extLst>
            <a:ext uri="{FF2B5EF4-FFF2-40B4-BE49-F238E27FC236}">
              <a16:creationId xmlns:a16="http://schemas.microsoft.com/office/drawing/2014/main" id="{0D793DE6-AB78-4118-A87D-34ADFB68E8C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9" name="正方形/長方形 518">
          <a:extLst>
            <a:ext uri="{FF2B5EF4-FFF2-40B4-BE49-F238E27FC236}">
              <a16:creationId xmlns:a16="http://schemas.microsoft.com/office/drawing/2014/main" id="{6EAB7C88-BCC4-4A67-B175-20ED883224E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0" name="正方形/長方形 519">
          <a:extLst>
            <a:ext uri="{FF2B5EF4-FFF2-40B4-BE49-F238E27FC236}">
              <a16:creationId xmlns:a16="http://schemas.microsoft.com/office/drawing/2014/main" id="{BAF735A0-9C2A-4814-A27E-15F90D6280C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1" name="正方形/長方形 520">
          <a:extLst>
            <a:ext uri="{FF2B5EF4-FFF2-40B4-BE49-F238E27FC236}">
              <a16:creationId xmlns:a16="http://schemas.microsoft.com/office/drawing/2014/main" id="{ED368157-EDE1-4518-B873-F1DF0C43D5F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2" name="正方形/長方形 521">
          <a:extLst>
            <a:ext uri="{FF2B5EF4-FFF2-40B4-BE49-F238E27FC236}">
              <a16:creationId xmlns:a16="http://schemas.microsoft.com/office/drawing/2014/main" id="{E42DEC5E-8E92-4CD5-B0C2-DB286E5DA82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3" name="正方形/長方形 522">
          <a:extLst>
            <a:ext uri="{FF2B5EF4-FFF2-40B4-BE49-F238E27FC236}">
              <a16:creationId xmlns:a16="http://schemas.microsoft.com/office/drawing/2014/main" id="{619DFEA2-F2E9-40BF-9107-1B8BA0D0533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4" name="正方形/長方形 523">
          <a:extLst>
            <a:ext uri="{FF2B5EF4-FFF2-40B4-BE49-F238E27FC236}">
              <a16:creationId xmlns:a16="http://schemas.microsoft.com/office/drawing/2014/main" id="{9C58143C-6022-4508-ADE0-505CE516B0A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5" name="テキスト ボックス 524">
          <a:extLst>
            <a:ext uri="{FF2B5EF4-FFF2-40B4-BE49-F238E27FC236}">
              <a16:creationId xmlns:a16="http://schemas.microsoft.com/office/drawing/2014/main" id="{78910EEB-BCF3-41C6-BC53-B9A62161245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6" name="直線コネクタ 525">
          <a:extLst>
            <a:ext uri="{FF2B5EF4-FFF2-40B4-BE49-F238E27FC236}">
              <a16:creationId xmlns:a16="http://schemas.microsoft.com/office/drawing/2014/main" id="{2C6D55D2-2CC5-49DC-AC99-05F05C30D79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7" name="直線コネクタ 526">
          <a:extLst>
            <a:ext uri="{FF2B5EF4-FFF2-40B4-BE49-F238E27FC236}">
              <a16:creationId xmlns:a16="http://schemas.microsoft.com/office/drawing/2014/main" id="{B653D451-223A-4B45-A879-BFAEA97851B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8" name="テキスト ボックス 527">
          <a:extLst>
            <a:ext uri="{FF2B5EF4-FFF2-40B4-BE49-F238E27FC236}">
              <a16:creationId xmlns:a16="http://schemas.microsoft.com/office/drawing/2014/main" id="{A54F51C7-7C84-4719-9AF1-63D1A8150BFA}"/>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9" name="直線コネクタ 528">
          <a:extLst>
            <a:ext uri="{FF2B5EF4-FFF2-40B4-BE49-F238E27FC236}">
              <a16:creationId xmlns:a16="http://schemas.microsoft.com/office/drawing/2014/main" id="{39560822-C877-40C1-A207-8974A3422F6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0" name="テキスト ボックス 529">
          <a:extLst>
            <a:ext uri="{FF2B5EF4-FFF2-40B4-BE49-F238E27FC236}">
              <a16:creationId xmlns:a16="http://schemas.microsoft.com/office/drawing/2014/main" id="{C057F8F8-26FD-4422-874E-A07432D0A24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1" name="直線コネクタ 530">
          <a:extLst>
            <a:ext uri="{FF2B5EF4-FFF2-40B4-BE49-F238E27FC236}">
              <a16:creationId xmlns:a16="http://schemas.microsoft.com/office/drawing/2014/main" id="{C5D6DF91-1438-462B-A71B-BD1D18BF990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2" name="テキスト ボックス 531">
          <a:extLst>
            <a:ext uri="{FF2B5EF4-FFF2-40B4-BE49-F238E27FC236}">
              <a16:creationId xmlns:a16="http://schemas.microsoft.com/office/drawing/2014/main" id="{04B9219F-70BA-415E-8F6B-371E9913E51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3" name="直線コネクタ 532">
          <a:extLst>
            <a:ext uri="{FF2B5EF4-FFF2-40B4-BE49-F238E27FC236}">
              <a16:creationId xmlns:a16="http://schemas.microsoft.com/office/drawing/2014/main" id="{7E8FD105-0AD0-4388-87D9-B0D3313C79C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4" name="テキスト ボックス 533">
          <a:extLst>
            <a:ext uri="{FF2B5EF4-FFF2-40B4-BE49-F238E27FC236}">
              <a16:creationId xmlns:a16="http://schemas.microsoft.com/office/drawing/2014/main" id="{D2C78852-D258-441D-9962-96CE3A4E9F7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5" name="直線コネクタ 534">
          <a:extLst>
            <a:ext uri="{FF2B5EF4-FFF2-40B4-BE49-F238E27FC236}">
              <a16:creationId xmlns:a16="http://schemas.microsoft.com/office/drawing/2014/main" id="{3AFEE39D-4A35-4A59-9098-59524AF8DB2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6" name="テキスト ボックス 535">
          <a:extLst>
            <a:ext uri="{FF2B5EF4-FFF2-40B4-BE49-F238E27FC236}">
              <a16:creationId xmlns:a16="http://schemas.microsoft.com/office/drawing/2014/main" id="{1F9A1D3E-DCF8-45A4-B974-59C6C056447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7" name="【認定こども園・幼稚園・保育所】&#10;一人当たり面積グラフ枠">
          <a:extLst>
            <a:ext uri="{FF2B5EF4-FFF2-40B4-BE49-F238E27FC236}">
              <a16:creationId xmlns:a16="http://schemas.microsoft.com/office/drawing/2014/main" id="{7973201F-9889-422E-B94F-793718C43BE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538" name="直線コネクタ 537">
          <a:extLst>
            <a:ext uri="{FF2B5EF4-FFF2-40B4-BE49-F238E27FC236}">
              <a16:creationId xmlns:a16="http://schemas.microsoft.com/office/drawing/2014/main" id="{DD735F27-9904-4A40-BE74-AA74D3FDE679}"/>
            </a:ext>
          </a:extLst>
        </xdr:cNvPr>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39" name="【認定こども園・幼稚園・保育所】&#10;一人当たり面積最小値テキスト">
          <a:extLst>
            <a:ext uri="{FF2B5EF4-FFF2-40B4-BE49-F238E27FC236}">
              <a16:creationId xmlns:a16="http://schemas.microsoft.com/office/drawing/2014/main" id="{FB7830F5-D7EC-4BE9-B716-447F1531DC4D}"/>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40" name="直線コネクタ 539">
          <a:extLst>
            <a:ext uri="{FF2B5EF4-FFF2-40B4-BE49-F238E27FC236}">
              <a16:creationId xmlns:a16="http://schemas.microsoft.com/office/drawing/2014/main" id="{90368E70-747D-4FF4-A333-F05CB6973362}"/>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41" name="【認定こども園・幼稚園・保育所】&#10;一人当たり面積最大値テキスト">
          <a:extLst>
            <a:ext uri="{FF2B5EF4-FFF2-40B4-BE49-F238E27FC236}">
              <a16:creationId xmlns:a16="http://schemas.microsoft.com/office/drawing/2014/main" id="{F4674555-B1E6-4754-ACE4-462B3FB34758}"/>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42" name="直線コネクタ 541">
          <a:extLst>
            <a:ext uri="{FF2B5EF4-FFF2-40B4-BE49-F238E27FC236}">
              <a16:creationId xmlns:a16="http://schemas.microsoft.com/office/drawing/2014/main" id="{111E1D21-19C7-4254-90E6-191AC56A1D01}"/>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543" name="【認定こども園・幼稚園・保育所】&#10;一人当たり面積平均値テキスト">
          <a:extLst>
            <a:ext uri="{FF2B5EF4-FFF2-40B4-BE49-F238E27FC236}">
              <a16:creationId xmlns:a16="http://schemas.microsoft.com/office/drawing/2014/main" id="{6F13BCEA-E7DB-4587-89B7-111EA9A8B18A}"/>
            </a:ext>
          </a:extLst>
        </xdr:cNvPr>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544" name="フローチャート: 判断 543">
          <a:extLst>
            <a:ext uri="{FF2B5EF4-FFF2-40B4-BE49-F238E27FC236}">
              <a16:creationId xmlns:a16="http://schemas.microsoft.com/office/drawing/2014/main" id="{ADA62BB0-A005-40C2-AE48-36FBF05026F7}"/>
            </a:ext>
          </a:extLst>
        </xdr:cNvPr>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45" name="フローチャート: 判断 544">
          <a:extLst>
            <a:ext uri="{FF2B5EF4-FFF2-40B4-BE49-F238E27FC236}">
              <a16:creationId xmlns:a16="http://schemas.microsoft.com/office/drawing/2014/main" id="{520CEC67-684C-49AB-BBA3-0FA25339A0B2}"/>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546" name="フローチャート: 判断 545">
          <a:extLst>
            <a:ext uri="{FF2B5EF4-FFF2-40B4-BE49-F238E27FC236}">
              <a16:creationId xmlns:a16="http://schemas.microsoft.com/office/drawing/2014/main" id="{B87179F1-9543-4185-9237-4EF44360968A}"/>
            </a:ext>
          </a:extLst>
        </xdr:cNvPr>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47" name="フローチャート: 判断 546">
          <a:extLst>
            <a:ext uri="{FF2B5EF4-FFF2-40B4-BE49-F238E27FC236}">
              <a16:creationId xmlns:a16="http://schemas.microsoft.com/office/drawing/2014/main" id="{70E6DD97-6006-42EF-BB7E-13F97E231198}"/>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48" name="フローチャート: 判断 547">
          <a:extLst>
            <a:ext uri="{FF2B5EF4-FFF2-40B4-BE49-F238E27FC236}">
              <a16:creationId xmlns:a16="http://schemas.microsoft.com/office/drawing/2014/main" id="{96E3E955-267B-44C3-BE68-C4869B83B09C}"/>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9" name="テキスト ボックス 548">
          <a:extLst>
            <a:ext uri="{FF2B5EF4-FFF2-40B4-BE49-F238E27FC236}">
              <a16:creationId xmlns:a16="http://schemas.microsoft.com/office/drawing/2014/main" id="{9B1F6D22-0474-4406-AAAC-BEA2AD9EF9E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5EA1AC8B-7552-4BE1-B9E4-5EB766D573C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9498C47A-387B-4765-BF7A-4BBE9E86639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C23A184B-98DE-4021-AE84-37FC3CAF29D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5138DAB5-0561-4B39-B053-945A588127B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43688</xdr:rowOff>
    </xdr:from>
    <xdr:to>
      <xdr:col>116</xdr:col>
      <xdr:colOff>114300</xdr:colOff>
      <xdr:row>41</xdr:row>
      <xdr:rowOff>145288</xdr:rowOff>
    </xdr:to>
    <xdr:sp macro="" textlink="">
      <xdr:nvSpPr>
        <xdr:cNvPr id="554" name="楕円 553">
          <a:extLst>
            <a:ext uri="{FF2B5EF4-FFF2-40B4-BE49-F238E27FC236}">
              <a16:creationId xmlns:a16="http://schemas.microsoft.com/office/drawing/2014/main" id="{09569740-2C69-4EAE-B5B2-1743A2984397}"/>
            </a:ext>
          </a:extLst>
        </xdr:cNvPr>
        <xdr:cNvSpPr/>
      </xdr:nvSpPr>
      <xdr:spPr>
        <a:xfrm>
          <a:off x="22110700" y="70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130065</xdr:rowOff>
    </xdr:from>
    <xdr:ext cx="469744" cy="259045"/>
    <xdr:sp macro="" textlink="">
      <xdr:nvSpPr>
        <xdr:cNvPr id="555" name="【認定こども園・幼稚園・保育所】&#10;一人当たり面積該当値テキスト">
          <a:extLst>
            <a:ext uri="{FF2B5EF4-FFF2-40B4-BE49-F238E27FC236}">
              <a16:creationId xmlns:a16="http://schemas.microsoft.com/office/drawing/2014/main" id="{BB5B0F5B-2CF1-4C65-8CD8-1CD04E40E875}"/>
            </a:ext>
          </a:extLst>
        </xdr:cNvPr>
        <xdr:cNvSpPr txBox="1"/>
      </xdr:nvSpPr>
      <xdr:spPr>
        <a:xfrm>
          <a:off x="22199600" y="698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43688</xdr:rowOff>
    </xdr:from>
    <xdr:to>
      <xdr:col>112</xdr:col>
      <xdr:colOff>38100</xdr:colOff>
      <xdr:row>41</xdr:row>
      <xdr:rowOff>145288</xdr:rowOff>
    </xdr:to>
    <xdr:sp macro="" textlink="">
      <xdr:nvSpPr>
        <xdr:cNvPr id="556" name="楕円 555">
          <a:extLst>
            <a:ext uri="{FF2B5EF4-FFF2-40B4-BE49-F238E27FC236}">
              <a16:creationId xmlns:a16="http://schemas.microsoft.com/office/drawing/2014/main" id="{09DE42D1-8E3B-4996-8E3E-7F95F92C4DF5}"/>
            </a:ext>
          </a:extLst>
        </xdr:cNvPr>
        <xdr:cNvSpPr/>
      </xdr:nvSpPr>
      <xdr:spPr>
        <a:xfrm>
          <a:off x="21272500" y="70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94488</xdr:rowOff>
    </xdr:from>
    <xdr:to>
      <xdr:col>116</xdr:col>
      <xdr:colOff>63500</xdr:colOff>
      <xdr:row>41</xdr:row>
      <xdr:rowOff>94488</xdr:rowOff>
    </xdr:to>
    <xdr:cxnSp macro="">
      <xdr:nvCxnSpPr>
        <xdr:cNvPr id="557" name="直線コネクタ 556">
          <a:extLst>
            <a:ext uri="{FF2B5EF4-FFF2-40B4-BE49-F238E27FC236}">
              <a16:creationId xmlns:a16="http://schemas.microsoft.com/office/drawing/2014/main" id="{6D106F44-BA96-4A67-BF98-6ED4BB14E86E}"/>
            </a:ext>
          </a:extLst>
        </xdr:cNvPr>
        <xdr:cNvCxnSpPr/>
      </xdr:nvCxnSpPr>
      <xdr:spPr>
        <a:xfrm>
          <a:off x="21323300" y="71239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139700</xdr:rowOff>
    </xdr:from>
    <xdr:to>
      <xdr:col>107</xdr:col>
      <xdr:colOff>101600</xdr:colOff>
      <xdr:row>41</xdr:row>
      <xdr:rowOff>69850</xdr:rowOff>
    </xdr:to>
    <xdr:sp macro="" textlink="">
      <xdr:nvSpPr>
        <xdr:cNvPr id="558" name="楕円 557">
          <a:extLst>
            <a:ext uri="{FF2B5EF4-FFF2-40B4-BE49-F238E27FC236}">
              <a16:creationId xmlns:a16="http://schemas.microsoft.com/office/drawing/2014/main" id="{EB11E20E-DD5E-4F9F-8761-86976FF84DE6}"/>
            </a:ext>
          </a:extLst>
        </xdr:cNvPr>
        <xdr:cNvSpPr/>
      </xdr:nvSpPr>
      <xdr:spPr>
        <a:xfrm>
          <a:off x="20383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19050</xdr:rowOff>
    </xdr:from>
    <xdr:to>
      <xdr:col>111</xdr:col>
      <xdr:colOff>177800</xdr:colOff>
      <xdr:row>41</xdr:row>
      <xdr:rowOff>94488</xdr:rowOff>
    </xdr:to>
    <xdr:cxnSp macro="">
      <xdr:nvCxnSpPr>
        <xdr:cNvPr id="559" name="直線コネクタ 558">
          <a:extLst>
            <a:ext uri="{FF2B5EF4-FFF2-40B4-BE49-F238E27FC236}">
              <a16:creationId xmlns:a16="http://schemas.microsoft.com/office/drawing/2014/main" id="{957A8B1D-DCC5-49D2-ADEF-9A4C08A3D1EE}"/>
            </a:ext>
          </a:extLst>
        </xdr:cNvPr>
        <xdr:cNvCxnSpPr/>
      </xdr:nvCxnSpPr>
      <xdr:spPr>
        <a:xfrm>
          <a:off x="20434300" y="7048500"/>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141986</xdr:rowOff>
    </xdr:from>
    <xdr:to>
      <xdr:col>102</xdr:col>
      <xdr:colOff>165100</xdr:colOff>
      <xdr:row>41</xdr:row>
      <xdr:rowOff>72136</xdr:rowOff>
    </xdr:to>
    <xdr:sp macro="" textlink="">
      <xdr:nvSpPr>
        <xdr:cNvPr id="560" name="楕円 559">
          <a:extLst>
            <a:ext uri="{FF2B5EF4-FFF2-40B4-BE49-F238E27FC236}">
              <a16:creationId xmlns:a16="http://schemas.microsoft.com/office/drawing/2014/main" id="{C5B5015A-67E6-450E-B201-C39A5A6EF28F}"/>
            </a:ext>
          </a:extLst>
        </xdr:cNvPr>
        <xdr:cNvSpPr/>
      </xdr:nvSpPr>
      <xdr:spPr>
        <a:xfrm>
          <a:off x="19494500" y="699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19050</xdr:rowOff>
    </xdr:from>
    <xdr:to>
      <xdr:col>107</xdr:col>
      <xdr:colOff>50800</xdr:colOff>
      <xdr:row>41</xdr:row>
      <xdr:rowOff>21336</xdr:rowOff>
    </xdr:to>
    <xdr:cxnSp macro="">
      <xdr:nvCxnSpPr>
        <xdr:cNvPr id="561" name="直線コネクタ 560">
          <a:extLst>
            <a:ext uri="{FF2B5EF4-FFF2-40B4-BE49-F238E27FC236}">
              <a16:creationId xmlns:a16="http://schemas.microsoft.com/office/drawing/2014/main" id="{D78BF35F-DB25-4C6A-9E3D-74946FDE1904}"/>
            </a:ext>
          </a:extLst>
        </xdr:cNvPr>
        <xdr:cNvCxnSpPr/>
      </xdr:nvCxnSpPr>
      <xdr:spPr>
        <a:xfrm flipV="1">
          <a:off x="19545300" y="70485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562" name="n_1aveValue【認定こども園・幼稚園・保育所】&#10;一人当たり面積">
          <a:extLst>
            <a:ext uri="{FF2B5EF4-FFF2-40B4-BE49-F238E27FC236}">
              <a16:creationId xmlns:a16="http://schemas.microsoft.com/office/drawing/2014/main" id="{B530FEE1-A9F4-4151-8A81-193CDF69AF5C}"/>
            </a:ext>
          </a:extLst>
        </xdr:cNvPr>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563" name="n_2aveValue【認定こども園・幼稚園・保育所】&#10;一人当たり面積">
          <a:extLst>
            <a:ext uri="{FF2B5EF4-FFF2-40B4-BE49-F238E27FC236}">
              <a16:creationId xmlns:a16="http://schemas.microsoft.com/office/drawing/2014/main" id="{BC05634E-2A47-4809-BB5E-9366704FDA57}"/>
            </a:ext>
          </a:extLst>
        </xdr:cNvPr>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564" name="n_3aveValue【認定こども園・幼稚園・保育所】&#10;一人当たり面積">
          <a:extLst>
            <a:ext uri="{FF2B5EF4-FFF2-40B4-BE49-F238E27FC236}">
              <a16:creationId xmlns:a16="http://schemas.microsoft.com/office/drawing/2014/main" id="{C8E7896F-A7A8-4849-902B-F63E94572BBE}"/>
            </a:ext>
          </a:extLst>
        </xdr:cNvPr>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65" name="n_4aveValue【認定こども園・幼稚園・保育所】&#10;一人当たり面積">
          <a:extLst>
            <a:ext uri="{FF2B5EF4-FFF2-40B4-BE49-F238E27FC236}">
              <a16:creationId xmlns:a16="http://schemas.microsoft.com/office/drawing/2014/main" id="{27469B65-2D44-477E-A510-0BABE9154779}"/>
            </a:ext>
          </a:extLst>
        </xdr:cNvPr>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136415</xdr:rowOff>
    </xdr:from>
    <xdr:ext cx="469744" cy="259045"/>
    <xdr:sp macro="" textlink="">
      <xdr:nvSpPr>
        <xdr:cNvPr id="566" name="n_1mainValue【認定こども園・幼稚園・保育所】&#10;一人当たり面積">
          <a:extLst>
            <a:ext uri="{FF2B5EF4-FFF2-40B4-BE49-F238E27FC236}">
              <a16:creationId xmlns:a16="http://schemas.microsoft.com/office/drawing/2014/main" id="{1954ECDC-D089-42D6-B1D1-AD2873DBB985}"/>
            </a:ext>
          </a:extLst>
        </xdr:cNvPr>
        <xdr:cNvSpPr txBox="1"/>
      </xdr:nvSpPr>
      <xdr:spPr>
        <a:xfrm>
          <a:off x="21075727" y="716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60977</xdr:rowOff>
    </xdr:from>
    <xdr:ext cx="469744" cy="259045"/>
    <xdr:sp macro="" textlink="">
      <xdr:nvSpPr>
        <xdr:cNvPr id="567" name="n_2mainValue【認定こども園・幼稚園・保育所】&#10;一人当たり面積">
          <a:extLst>
            <a:ext uri="{FF2B5EF4-FFF2-40B4-BE49-F238E27FC236}">
              <a16:creationId xmlns:a16="http://schemas.microsoft.com/office/drawing/2014/main" id="{6331F061-C803-41B0-9037-72F985BC74E2}"/>
            </a:ext>
          </a:extLst>
        </xdr:cNvPr>
        <xdr:cNvSpPr txBox="1"/>
      </xdr:nvSpPr>
      <xdr:spPr>
        <a:xfrm>
          <a:off x="20199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63263</xdr:rowOff>
    </xdr:from>
    <xdr:ext cx="469744" cy="259045"/>
    <xdr:sp macro="" textlink="">
      <xdr:nvSpPr>
        <xdr:cNvPr id="568" name="n_3mainValue【認定こども園・幼稚園・保育所】&#10;一人当たり面積">
          <a:extLst>
            <a:ext uri="{FF2B5EF4-FFF2-40B4-BE49-F238E27FC236}">
              <a16:creationId xmlns:a16="http://schemas.microsoft.com/office/drawing/2014/main" id="{304C0E37-0A71-4F5A-A59A-973A55756027}"/>
            </a:ext>
          </a:extLst>
        </xdr:cNvPr>
        <xdr:cNvSpPr txBox="1"/>
      </xdr:nvSpPr>
      <xdr:spPr>
        <a:xfrm>
          <a:off x="19310427" y="70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9" name="正方形/長方形 568">
          <a:extLst>
            <a:ext uri="{FF2B5EF4-FFF2-40B4-BE49-F238E27FC236}">
              <a16:creationId xmlns:a16="http://schemas.microsoft.com/office/drawing/2014/main" id="{10A11ED8-FDD9-4261-A5D2-A7F3116B131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0" name="正方形/長方形 569">
          <a:extLst>
            <a:ext uri="{FF2B5EF4-FFF2-40B4-BE49-F238E27FC236}">
              <a16:creationId xmlns:a16="http://schemas.microsoft.com/office/drawing/2014/main" id="{C45C0897-A11E-45D9-B9BB-0F89A420011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1" name="正方形/長方形 570">
          <a:extLst>
            <a:ext uri="{FF2B5EF4-FFF2-40B4-BE49-F238E27FC236}">
              <a16:creationId xmlns:a16="http://schemas.microsoft.com/office/drawing/2014/main" id="{642BD8DB-5C9A-4ED1-BD3E-B53ECD9CD49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2" name="正方形/長方形 571">
          <a:extLst>
            <a:ext uri="{FF2B5EF4-FFF2-40B4-BE49-F238E27FC236}">
              <a16:creationId xmlns:a16="http://schemas.microsoft.com/office/drawing/2014/main" id="{1604756A-0831-4497-BFA7-6C58748F901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3" name="正方形/長方形 572">
          <a:extLst>
            <a:ext uri="{FF2B5EF4-FFF2-40B4-BE49-F238E27FC236}">
              <a16:creationId xmlns:a16="http://schemas.microsoft.com/office/drawing/2014/main" id="{C70C5E6C-3165-4159-8EA3-9FF4C255B0B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4" name="正方形/長方形 573">
          <a:extLst>
            <a:ext uri="{FF2B5EF4-FFF2-40B4-BE49-F238E27FC236}">
              <a16:creationId xmlns:a16="http://schemas.microsoft.com/office/drawing/2014/main" id="{109592DA-FCC6-421A-9B78-A932DE4241A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5" name="正方形/長方形 574">
          <a:extLst>
            <a:ext uri="{FF2B5EF4-FFF2-40B4-BE49-F238E27FC236}">
              <a16:creationId xmlns:a16="http://schemas.microsoft.com/office/drawing/2014/main" id="{3882E08D-53C1-45EC-BB93-BC16A48DB51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6" name="正方形/長方形 575">
          <a:extLst>
            <a:ext uri="{FF2B5EF4-FFF2-40B4-BE49-F238E27FC236}">
              <a16:creationId xmlns:a16="http://schemas.microsoft.com/office/drawing/2014/main" id="{5AE699BC-3CC7-4840-82BC-3C304FAA443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7" name="テキスト ボックス 576">
          <a:extLst>
            <a:ext uri="{FF2B5EF4-FFF2-40B4-BE49-F238E27FC236}">
              <a16:creationId xmlns:a16="http://schemas.microsoft.com/office/drawing/2014/main" id="{7B5939F4-34CB-4939-A6D8-0E631FAE46F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8" name="直線コネクタ 577">
          <a:extLst>
            <a:ext uri="{FF2B5EF4-FFF2-40B4-BE49-F238E27FC236}">
              <a16:creationId xmlns:a16="http://schemas.microsoft.com/office/drawing/2014/main" id="{35419FC2-BFCE-4C52-85C6-7DB55757729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9" name="テキスト ボックス 578">
          <a:extLst>
            <a:ext uri="{FF2B5EF4-FFF2-40B4-BE49-F238E27FC236}">
              <a16:creationId xmlns:a16="http://schemas.microsoft.com/office/drawing/2014/main" id="{9CF0847E-3C32-40A6-B99C-B4864DC4995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0" name="直線コネクタ 579">
          <a:extLst>
            <a:ext uri="{FF2B5EF4-FFF2-40B4-BE49-F238E27FC236}">
              <a16:creationId xmlns:a16="http://schemas.microsoft.com/office/drawing/2014/main" id="{62F067EC-1EFF-4A68-8687-8AC8F44A54A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06D71271-4A6F-468F-B4A0-7FD0FFDB040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2" name="直線コネクタ 581">
          <a:extLst>
            <a:ext uri="{FF2B5EF4-FFF2-40B4-BE49-F238E27FC236}">
              <a16:creationId xmlns:a16="http://schemas.microsoft.com/office/drawing/2014/main" id="{BD8DBAEA-DB7F-4419-9690-D7CE348BC22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3" name="テキスト ボックス 582">
          <a:extLst>
            <a:ext uri="{FF2B5EF4-FFF2-40B4-BE49-F238E27FC236}">
              <a16:creationId xmlns:a16="http://schemas.microsoft.com/office/drawing/2014/main" id="{C4475D33-2DEF-4094-96BE-99D8D1D2D2C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4" name="直線コネクタ 583">
          <a:extLst>
            <a:ext uri="{FF2B5EF4-FFF2-40B4-BE49-F238E27FC236}">
              <a16:creationId xmlns:a16="http://schemas.microsoft.com/office/drawing/2014/main" id="{0F4319AB-BC18-45C1-9308-E1CF7F77F83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5" name="テキスト ボックス 584">
          <a:extLst>
            <a:ext uri="{FF2B5EF4-FFF2-40B4-BE49-F238E27FC236}">
              <a16:creationId xmlns:a16="http://schemas.microsoft.com/office/drawing/2014/main" id="{E8E9D716-927C-4D23-A708-025219B7C5D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6" name="直線コネクタ 585">
          <a:extLst>
            <a:ext uri="{FF2B5EF4-FFF2-40B4-BE49-F238E27FC236}">
              <a16:creationId xmlns:a16="http://schemas.microsoft.com/office/drawing/2014/main" id="{E603B0B9-550E-4393-929F-134EB18445A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7" name="テキスト ボックス 586">
          <a:extLst>
            <a:ext uri="{FF2B5EF4-FFF2-40B4-BE49-F238E27FC236}">
              <a16:creationId xmlns:a16="http://schemas.microsoft.com/office/drawing/2014/main" id="{F16CFE2C-0DAE-4997-BC24-F35E728EC36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8" name="直線コネクタ 587">
          <a:extLst>
            <a:ext uri="{FF2B5EF4-FFF2-40B4-BE49-F238E27FC236}">
              <a16:creationId xmlns:a16="http://schemas.microsoft.com/office/drawing/2014/main" id="{62CC4A06-9DD5-4308-A071-1CF9D83E0B0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9" name="テキスト ボックス 588">
          <a:extLst>
            <a:ext uri="{FF2B5EF4-FFF2-40B4-BE49-F238E27FC236}">
              <a16:creationId xmlns:a16="http://schemas.microsoft.com/office/drawing/2014/main" id="{44FCC92E-9098-4A9C-B97D-BC6448D651A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0" name="直線コネクタ 589">
          <a:extLst>
            <a:ext uri="{FF2B5EF4-FFF2-40B4-BE49-F238E27FC236}">
              <a16:creationId xmlns:a16="http://schemas.microsoft.com/office/drawing/2014/main" id="{8F212649-F3CE-4E1A-839F-34A309883F3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1" name="テキスト ボックス 590">
          <a:extLst>
            <a:ext uri="{FF2B5EF4-FFF2-40B4-BE49-F238E27FC236}">
              <a16:creationId xmlns:a16="http://schemas.microsoft.com/office/drawing/2014/main" id="{77E280A4-BE50-4199-9B76-8C5CC69A057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2" name="【学校施設】&#10;有形固定資産減価償却率グラフ枠">
          <a:extLst>
            <a:ext uri="{FF2B5EF4-FFF2-40B4-BE49-F238E27FC236}">
              <a16:creationId xmlns:a16="http://schemas.microsoft.com/office/drawing/2014/main" id="{39DE71A4-F3A8-4894-8F99-5D15A52582C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93" name="直線コネクタ 592">
          <a:extLst>
            <a:ext uri="{FF2B5EF4-FFF2-40B4-BE49-F238E27FC236}">
              <a16:creationId xmlns:a16="http://schemas.microsoft.com/office/drawing/2014/main" id="{01AB0E95-245D-4055-8070-16C0EC10B143}"/>
            </a:ext>
          </a:extLst>
        </xdr:cNvPr>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94" name="【学校施設】&#10;有形固定資産減価償却率最小値テキスト">
          <a:extLst>
            <a:ext uri="{FF2B5EF4-FFF2-40B4-BE49-F238E27FC236}">
              <a16:creationId xmlns:a16="http://schemas.microsoft.com/office/drawing/2014/main" id="{DEC7075E-D36C-48F6-A785-D98662B1894F}"/>
            </a:ext>
          </a:extLst>
        </xdr:cNvPr>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95" name="直線コネクタ 594">
          <a:extLst>
            <a:ext uri="{FF2B5EF4-FFF2-40B4-BE49-F238E27FC236}">
              <a16:creationId xmlns:a16="http://schemas.microsoft.com/office/drawing/2014/main" id="{4185ADA6-3F6D-4BFA-B55A-501ACBCD0D75}"/>
            </a:ext>
          </a:extLst>
        </xdr:cNvPr>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96" name="【学校施設】&#10;有形固定資産減価償却率最大値テキスト">
          <a:extLst>
            <a:ext uri="{FF2B5EF4-FFF2-40B4-BE49-F238E27FC236}">
              <a16:creationId xmlns:a16="http://schemas.microsoft.com/office/drawing/2014/main" id="{D7FDA9AB-6CB3-45BC-AA47-F2A297F0ABC4}"/>
            </a:ext>
          </a:extLst>
        </xdr:cNvPr>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97" name="直線コネクタ 596">
          <a:extLst>
            <a:ext uri="{FF2B5EF4-FFF2-40B4-BE49-F238E27FC236}">
              <a16:creationId xmlns:a16="http://schemas.microsoft.com/office/drawing/2014/main" id="{0858A520-587A-4777-A83F-6E7CE1FCC6FD}"/>
            </a:ext>
          </a:extLst>
        </xdr:cNvPr>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98" name="【学校施設】&#10;有形固定資産減価償却率平均値テキスト">
          <a:extLst>
            <a:ext uri="{FF2B5EF4-FFF2-40B4-BE49-F238E27FC236}">
              <a16:creationId xmlns:a16="http://schemas.microsoft.com/office/drawing/2014/main" id="{B100D66B-675D-493E-8AFC-F102A15D3E37}"/>
            </a:ext>
          </a:extLst>
        </xdr:cNvPr>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99" name="フローチャート: 判断 598">
          <a:extLst>
            <a:ext uri="{FF2B5EF4-FFF2-40B4-BE49-F238E27FC236}">
              <a16:creationId xmlns:a16="http://schemas.microsoft.com/office/drawing/2014/main" id="{6ADC6EEA-3B40-41AC-A183-A5176B62442B}"/>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00" name="フローチャート: 判断 599">
          <a:extLst>
            <a:ext uri="{FF2B5EF4-FFF2-40B4-BE49-F238E27FC236}">
              <a16:creationId xmlns:a16="http://schemas.microsoft.com/office/drawing/2014/main" id="{8E4D3F03-FDF4-4B76-8CE5-BE318A77C7DA}"/>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01" name="フローチャート: 判断 600">
          <a:extLst>
            <a:ext uri="{FF2B5EF4-FFF2-40B4-BE49-F238E27FC236}">
              <a16:creationId xmlns:a16="http://schemas.microsoft.com/office/drawing/2014/main" id="{28F8798F-2B97-4EA7-ADAD-9669FFEBA41C}"/>
            </a:ext>
          </a:extLst>
        </xdr:cNvPr>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602" name="フローチャート: 判断 601">
          <a:extLst>
            <a:ext uri="{FF2B5EF4-FFF2-40B4-BE49-F238E27FC236}">
              <a16:creationId xmlns:a16="http://schemas.microsoft.com/office/drawing/2014/main" id="{68346C26-0B12-4ADE-8D8C-ADA647921444}"/>
            </a:ext>
          </a:extLst>
        </xdr:cNvPr>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603" name="フローチャート: 判断 602">
          <a:extLst>
            <a:ext uri="{FF2B5EF4-FFF2-40B4-BE49-F238E27FC236}">
              <a16:creationId xmlns:a16="http://schemas.microsoft.com/office/drawing/2014/main" id="{E917C3FE-55B9-494C-9F68-46BD60203812}"/>
            </a:ext>
          </a:extLst>
        </xdr:cNvPr>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38C83F58-FBAF-423C-943B-8C05AB2A98E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3D03C996-41CF-48C8-B708-E83345ECCEB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2A4C11AF-6045-4210-98EB-CE02D72C2C0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CFE68ABF-ADC1-4C57-AE02-74E1C039632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D4CBEFF5-E3D3-4BCE-91E5-30326A05337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137795</xdr:rowOff>
    </xdr:from>
    <xdr:to>
      <xdr:col>85</xdr:col>
      <xdr:colOff>177800</xdr:colOff>
      <xdr:row>60</xdr:row>
      <xdr:rowOff>67945</xdr:rowOff>
    </xdr:to>
    <xdr:sp macro="" textlink="">
      <xdr:nvSpPr>
        <xdr:cNvPr id="609" name="楕円 608">
          <a:extLst>
            <a:ext uri="{FF2B5EF4-FFF2-40B4-BE49-F238E27FC236}">
              <a16:creationId xmlns:a16="http://schemas.microsoft.com/office/drawing/2014/main" id="{174D0F8F-ECFD-44CD-829F-3FB2803E28AF}"/>
            </a:ext>
          </a:extLst>
        </xdr:cNvPr>
        <xdr:cNvSpPr/>
      </xdr:nvSpPr>
      <xdr:spPr>
        <a:xfrm>
          <a:off x="162687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160672</xdr:rowOff>
    </xdr:from>
    <xdr:ext cx="405111" cy="259045"/>
    <xdr:sp macro="" textlink="">
      <xdr:nvSpPr>
        <xdr:cNvPr id="610" name="【学校施設】&#10;有形固定資産減価償却率該当値テキスト">
          <a:extLst>
            <a:ext uri="{FF2B5EF4-FFF2-40B4-BE49-F238E27FC236}">
              <a16:creationId xmlns:a16="http://schemas.microsoft.com/office/drawing/2014/main" id="{6DA75DC5-B1C2-4102-8CAB-40E1C3332983}"/>
            </a:ext>
          </a:extLst>
        </xdr:cNvPr>
        <xdr:cNvSpPr txBox="1"/>
      </xdr:nvSpPr>
      <xdr:spPr>
        <a:xfrm>
          <a:off x="16357600"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29210</xdr:rowOff>
    </xdr:from>
    <xdr:to>
      <xdr:col>81</xdr:col>
      <xdr:colOff>101600</xdr:colOff>
      <xdr:row>60</xdr:row>
      <xdr:rowOff>130810</xdr:rowOff>
    </xdr:to>
    <xdr:sp macro="" textlink="">
      <xdr:nvSpPr>
        <xdr:cNvPr id="611" name="楕円 610">
          <a:extLst>
            <a:ext uri="{FF2B5EF4-FFF2-40B4-BE49-F238E27FC236}">
              <a16:creationId xmlns:a16="http://schemas.microsoft.com/office/drawing/2014/main" id="{EEDCA7C7-DD7A-4995-AE20-6A214C6D1129}"/>
            </a:ext>
          </a:extLst>
        </xdr:cNvPr>
        <xdr:cNvSpPr/>
      </xdr:nvSpPr>
      <xdr:spPr>
        <a:xfrm>
          <a:off x="15430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17145</xdr:rowOff>
    </xdr:from>
    <xdr:to>
      <xdr:col>85</xdr:col>
      <xdr:colOff>127000</xdr:colOff>
      <xdr:row>60</xdr:row>
      <xdr:rowOff>80010</xdr:rowOff>
    </xdr:to>
    <xdr:cxnSp macro="">
      <xdr:nvCxnSpPr>
        <xdr:cNvPr id="612" name="直線コネクタ 611">
          <a:extLst>
            <a:ext uri="{FF2B5EF4-FFF2-40B4-BE49-F238E27FC236}">
              <a16:creationId xmlns:a16="http://schemas.microsoft.com/office/drawing/2014/main" id="{410E25DF-E29F-424C-9D3E-6EE75A215931}"/>
            </a:ext>
          </a:extLst>
        </xdr:cNvPr>
        <xdr:cNvCxnSpPr/>
      </xdr:nvCxnSpPr>
      <xdr:spPr>
        <a:xfrm flipV="1">
          <a:off x="15481300" y="1030414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23495</xdr:rowOff>
    </xdr:from>
    <xdr:to>
      <xdr:col>76</xdr:col>
      <xdr:colOff>165100</xdr:colOff>
      <xdr:row>60</xdr:row>
      <xdr:rowOff>125095</xdr:rowOff>
    </xdr:to>
    <xdr:sp macro="" textlink="">
      <xdr:nvSpPr>
        <xdr:cNvPr id="613" name="楕円 612">
          <a:extLst>
            <a:ext uri="{FF2B5EF4-FFF2-40B4-BE49-F238E27FC236}">
              <a16:creationId xmlns:a16="http://schemas.microsoft.com/office/drawing/2014/main" id="{D300052E-D8DB-487F-A203-6A655033B033}"/>
            </a:ext>
          </a:extLst>
        </xdr:cNvPr>
        <xdr:cNvSpPr/>
      </xdr:nvSpPr>
      <xdr:spPr>
        <a:xfrm>
          <a:off x="14541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74295</xdr:rowOff>
    </xdr:from>
    <xdr:to>
      <xdr:col>81</xdr:col>
      <xdr:colOff>50800</xdr:colOff>
      <xdr:row>60</xdr:row>
      <xdr:rowOff>80010</xdr:rowOff>
    </xdr:to>
    <xdr:cxnSp macro="">
      <xdr:nvCxnSpPr>
        <xdr:cNvPr id="614" name="直線コネクタ 613">
          <a:extLst>
            <a:ext uri="{FF2B5EF4-FFF2-40B4-BE49-F238E27FC236}">
              <a16:creationId xmlns:a16="http://schemas.microsoft.com/office/drawing/2014/main" id="{54D53DC7-6D41-4B28-8CDD-2D8F89521269}"/>
            </a:ext>
          </a:extLst>
        </xdr:cNvPr>
        <xdr:cNvCxnSpPr/>
      </xdr:nvCxnSpPr>
      <xdr:spPr>
        <a:xfrm>
          <a:off x="14592300" y="103612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101600</xdr:rowOff>
    </xdr:from>
    <xdr:to>
      <xdr:col>72</xdr:col>
      <xdr:colOff>38100</xdr:colOff>
      <xdr:row>61</xdr:row>
      <xdr:rowOff>31750</xdr:rowOff>
    </xdr:to>
    <xdr:sp macro="" textlink="">
      <xdr:nvSpPr>
        <xdr:cNvPr id="615" name="楕円 614">
          <a:extLst>
            <a:ext uri="{FF2B5EF4-FFF2-40B4-BE49-F238E27FC236}">
              <a16:creationId xmlns:a16="http://schemas.microsoft.com/office/drawing/2014/main" id="{48608B67-8188-4DF7-83C3-4B08EEEB7593}"/>
            </a:ext>
          </a:extLst>
        </xdr:cNvPr>
        <xdr:cNvSpPr/>
      </xdr:nvSpPr>
      <xdr:spPr>
        <a:xfrm>
          <a:off x="13652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74295</xdr:rowOff>
    </xdr:from>
    <xdr:to>
      <xdr:col>76</xdr:col>
      <xdr:colOff>114300</xdr:colOff>
      <xdr:row>60</xdr:row>
      <xdr:rowOff>152400</xdr:rowOff>
    </xdr:to>
    <xdr:cxnSp macro="">
      <xdr:nvCxnSpPr>
        <xdr:cNvPr id="616" name="直線コネクタ 615">
          <a:extLst>
            <a:ext uri="{FF2B5EF4-FFF2-40B4-BE49-F238E27FC236}">
              <a16:creationId xmlns:a16="http://schemas.microsoft.com/office/drawing/2014/main" id="{53A0B50E-996F-4D06-9C8F-80A82513C103}"/>
            </a:ext>
          </a:extLst>
        </xdr:cNvPr>
        <xdr:cNvCxnSpPr/>
      </xdr:nvCxnSpPr>
      <xdr:spPr>
        <a:xfrm flipV="1">
          <a:off x="13703300" y="1036129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617" name="n_1aveValue【学校施設】&#10;有形固定資産減価償却率">
          <a:extLst>
            <a:ext uri="{FF2B5EF4-FFF2-40B4-BE49-F238E27FC236}">
              <a16:creationId xmlns:a16="http://schemas.microsoft.com/office/drawing/2014/main" id="{23038107-272B-416E-B8B2-F3861E1E6FBF}"/>
            </a:ext>
          </a:extLst>
        </xdr:cNvPr>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618" name="n_2aveValue【学校施設】&#10;有形固定資産減価償却率">
          <a:extLst>
            <a:ext uri="{FF2B5EF4-FFF2-40B4-BE49-F238E27FC236}">
              <a16:creationId xmlns:a16="http://schemas.microsoft.com/office/drawing/2014/main" id="{0982D7FB-34FE-45A5-86B9-0D6EA5ED29A6}"/>
            </a:ext>
          </a:extLst>
        </xdr:cNvPr>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619" name="n_3aveValue【学校施設】&#10;有形固定資産減価償却率">
          <a:extLst>
            <a:ext uri="{FF2B5EF4-FFF2-40B4-BE49-F238E27FC236}">
              <a16:creationId xmlns:a16="http://schemas.microsoft.com/office/drawing/2014/main" id="{81ACBC7C-EA2A-464D-A28C-DA0C372AEAC5}"/>
            </a:ext>
          </a:extLst>
        </xdr:cNvPr>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620" name="n_4aveValue【学校施設】&#10;有形固定資産減価償却率">
          <a:extLst>
            <a:ext uri="{FF2B5EF4-FFF2-40B4-BE49-F238E27FC236}">
              <a16:creationId xmlns:a16="http://schemas.microsoft.com/office/drawing/2014/main" id="{BF878A9A-A874-4EF9-9D7B-BCFE15EF884E}"/>
            </a:ext>
          </a:extLst>
        </xdr:cNvPr>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121937</xdr:rowOff>
    </xdr:from>
    <xdr:ext cx="405111" cy="259045"/>
    <xdr:sp macro="" textlink="">
      <xdr:nvSpPr>
        <xdr:cNvPr id="621" name="n_1mainValue【学校施設】&#10;有形固定資産減価償却率">
          <a:extLst>
            <a:ext uri="{FF2B5EF4-FFF2-40B4-BE49-F238E27FC236}">
              <a16:creationId xmlns:a16="http://schemas.microsoft.com/office/drawing/2014/main" id="{79F0A60A-2704-4601-91EC-2B5AD6B68FB5}"/>
            </a:ext>
          </a:extLst>
        </xdr:cNvPr>
        <xdr:cNvSpPr txBox="1"/>
      </xdr:nvSpPr>
      <xdr:spPr>
        <a:xfrm>
          <a:off x="15266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116222</xdr:rowOff>
    </xdr:from>
    <xdr:ext cx="405111" cy="259045"/>
    <xdr:sp macro="" textlink="">
      <xdr:nvSpPr>
        <xdr:cNvPr id="622" name="n_2mainValue【学校施設】&#10;有形固定資産減価償却率">
          <a:extLst>
            <a:ext uri="{FF2B5EF4-FFF2-40B4-BE49-F238E27FC236}">
              <a16:creationId xmlns:a16="http://schemas.microsoft.com/office/drawing/2014/main" id="{C4974212-E067-400C-B34B-B69F683D8450}"/>
            </a:ext>
          </a:extLst>
        </xdr:cNvPr>
        <xdr:cNvSpPr txBox="1"/>
      </xdr:nvSpPr>
      <xdr:spPr>
        <a:xfrm>
          <a:off x="14389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22877</xdr:rowOff>
    </xdr:from>
    <xdr:ext cx="405111" cy="259045"/>
    <xdr:sp macro="" textlink="">
      <xdr:nvSpPr>
        <xdr:cNvPr id="623" name="n_3mainValue【学校施設】&#10;有形固定資産減価償却率">
          <a:extLst>
            <a:ext uri="{FF2B5EF4-FFF2-40B4-BE49-F238E27FC236}">
              <a16:creationId xmlns:a16="http://schemas.microsoft.com/office/drawing/2014/main" id="{AC3FE15E-B5A2-4EF9-A78C-4ACA6FD7C294}"/>
            </a:ext>
          </a:extLst>
        </xdr:cNvPr>
        <xdr:cNvSpPr txBox="1"/>
      </xdr:nvSpPr>
      <xdr:spPr>
        <a:xfrm>
          <a:off x="13500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4" name="正方形/長方形 623">
          <a:extLst>
            <a:ext uri="{FF2B5EF4-FFF2-40B4-BE49-F238E27FC236}">
              <a16:creationId xmlns:a16="http://schemas.microsoft.com/office/drawing/2014/main" id="{D5A55BC1-3289-4BBD-82F9-DE4566C6209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5" name="正方形/長方形 624">
          <a:extLst>
            <a:ext uri="{FF2B5EF4-FFF2-40B4-BE49-F238E27FC236}">
              <a16:creationId xmlns:a16="http://schemas.microsoft.com/office/drawing/2014/main" id="{FADC8BEB-A5F9-434F-8DA0-148BC9322D7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6" name="正方形/長方形 625">
          <a:extLst>
            <a:ext uri="{FF2B5EF4-FFF2-40B4-BE49-F238E27FC236}">
              <a16:creationId xmlns:a16="http://schemas.microsoft.com/office/drawing/2014/main" id="{DFF08E2E-2D68-4B25-9851-23A7DC58ABA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7" name="正方形/長方形 626">
          <a:extLst>
            <a:ext uri="{FF2B5EF4-FFF2-40B4-BE49-F238E27FC236}">
              <a16:creationId xmlns:a16="http://schemas.microsoft.com/office/drawing/2014/main" id="{B5CC5535-66F5-4067-8094-23E159397FF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8" name="正方形/長方形 627">
          <a:extLst>
            <a:ext uri="{FF2B5EF4-FFF2-40B4-BE49-F238E27FC236}">
              <a16:creationId xmlns:a16="http://schemas.microsoft.com/office/drawing/2014/main" id="{AFB6970F-0DEC-4535-B084-5E04DAECE50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9" name="正方形/長方形 628">
          <a:extLst>
            <a:ext uri="{FF2B5EF4-FFF2-40B4-BE49-F238E27FC236}">
              <a16:creationId xmlns:a16="http://schemas.microsoft.com/office/drawing/2014/main" id="{4347A1A0-EAEF-4539-B7ED-48F8085AA77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0" name="正方形/長方形 629">
          <a:extLst>
            <a:ext uri="{FF2B5EF4-FFF2-40B4-BE49-F238E27FC236}">
              <a16:creationId xmlns:a16="http://schemas.microsoft.com/office/drawing/2014/main" id="{24560446-7E76-4830-806F-DBF6A8BF750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1" name="正方形/長方形 630">
          <a:extLst>
            <a:ext uri="{FF2B5EF4-FFF2-40B4-BE49-F238E27FC236}">
              <a16:creationId xmlns:a16="http://schemas.microsoft.com/office/drawing/2014/main" id="{1383C777-5C9F-41DA-A0F9-94B984DD758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2" name="テキスト ボックス 631">
          <a:extLst>
            <a:ext uri="{FF2B5EF4-FFF2-40B4-BE49-F238E27FC236}">
              <a16:creationId xmlns:a16="http://schemas.microsoft.com/office/drawing/2014/main" id="{A2793976-3051-4996-A84A-7C5AC2E7ABF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3" name="直線コネクタ 632">
          <a:extLst>
            <a:ext uri="{FF2B5EF4-FFF2-40B4-BE49-F238E27FC236}">
              <a16:creationId xmlns:a16="http://schemas.microsoft.com/office/drawing/2014/main" id="{75EA20EB-5FD0-42A1-9C6D-EB7BE21E9D4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4" name="直線コネクタ 633">
          <a:extLst>
            <a:ext uri="{FF2B5EF4-FFF2-40B4-BE49-F238E27FC236}">
              <a16:creationId xmlns:a16="http://schemas.microsoft.com/office/drawing/2014/main" id="{C0873849-88EC-4077-9FBD-AA58D8D84EF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5" name="テキスト ボックス 634">
          <a:extLst>
            <a:ext uri="{FF2B5EF4-FFF2-40B4-BE49-F238E27FC236}">
              <a16:creationId xmlns:a16="http://schemas.microsoft.com/office/drawing/2014/main" id="{C444133C-14C0-4B5F-A8A4-3121BE58403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6" name="直線コネクタ 635">
          <a:extLst>
            <a:ext uri="{FF2B5EF4-FFF2-40B4-BE49-F238E27FC236}">
              <a16:creationId xmlns:a16="http://schemas.microsoft.com/office/drawing/2014/main" id="{C6C058AB-C4EF-47EB-9DA2-018EA0B3BA5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7" name="テキスト ボックス 636">
          <a:extLst>
            <a:ext uri="{FF2B5EF4-FFF2-40B4-BE49-F238E27FC236}">
              <a16:creationId xmlns:a16="http://schemas.microsoft.com/office/drawing/2014/main" id="{C2865FE2-1580-4FF1-9E12-C95BD406D87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8" name="直線コネクタ 637">
          <a:extLst>
            <a:ext uri="{FF2B5EF4-FFF2-40B4-BE49-F238E27FC236}">
              <a16:creationId xmlns:a16="http://schemas.microsoft.com/office/drawing/2014/main" id="{8D1EAEDB-F3B6-43D5-B5AD-50D0294C454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9" name="テキスト ボックス 638">
          <a:extLst>
            <a:ext uri="{FF2B5EF4-FFF2-40B4-BE49-F238E27FC236}">
              <a16:creationId xmlns:a16="http://schemas.microsoft.com/office/drawing/2014/main" id="{A6F91D21-CBF0-41A1-B5CD-01E30BEF2F8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0" name="直線コネクタ 639">
          <a:extLst>
            <a:ext uri="{FF2B5EF4-FFF2-40B4-BE49-F238E27FC236}">
              <a16:creationId xmlns:a16="http://schemas.microsoft.com/office/drawing/2014/main" id="{7AA603EE-A9C2-4D50-82D0-E6D767CA300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1" name="テキスト ボックス 640">
          <a:extLst>
            <a:ext uri="{FF2B5EF4-FFF2-40B4-BE49-F238E27FC236}">
              <a16:creationId xmlns:a16="http://schemas.microsoft.com/office/drawing/2014/main" id="{EF57CDCB-11B8-4310-83CC-28D00385C9D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2" name="直線コネクタ 641">
          <a:extLst>
            <a:ext uri="{FF2B5EF4-FFF2-40B4-BE49-F238E27FC236}">
              <a16:creationId xmlns:a16="http://schemas.microsoft.com/office/drawing/2014/main" id="{2FAA4DE3-52B7-43C2-868B-80C2ADF2DF6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3" name="テキスト ボックス 642">
          <a:extLst>
            <a:ext uri="{FF2B5EF4-FFF2-40B4-BE49-F238E27FC236}">
              <a16:creationId xmlns:a16="http://schemas.microsoft.com/office/drawing/2014/main" id="{F159C690-CA06-4513-B8B3-DE1E60D6A44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4" name="直線コネクタ 643">
          <a:extLst>
            <a:ext uri="{FF2B5EF4-FFF2-40B4-BE49-F238E27FC236}">
              <a16:creationId xmlns:a16="http://schemas.microsoft.com/office/drawing/2014/main" id="{93B462B4-8AA4-4496-944A-FDB12CE732F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45" name="テキスト ボックス 644">
          <a:extLst>
            <a:ext uri="{FF2B5EF4-FFF2-40B4-BE49-F238E27FC236}">
              <a16:creationId xmlns:a16="http://schemas.microsoft.com/office/drawing/2014/main" id="{65C27773-1940-4022-9521-8DB5027E715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6" name="【学校施設】&#10;一人当たり面積グラフ枠">
          <a:extLst>
            <a:ext uri="{FF2B5EF4-FFF2-40B4-BE49-F238E27FC236}">
              <a16:creationId xmlns:a16="http://schemas.microsoft.com/office/drawing/2014/main" id="{AA2121BF-D8C8-4E2B-8332-BEFAAC59A07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647" name="直線コネクタ 646">
          <a:extLst>
            <a:ext uri="{FF2B5EF4-FFF2-40B4-BE49-F238E27FC236}">
              <a16:creationId xmlns:a16="http://schemas.microsoft.com/office/drawing/2014/main" id="{83B7D340-650F-44ED-8CB0-C6BE36E721F0}"/>
            </a:ext>
          </a:extLst>
        </xdr:cNvPr>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648" name="【学校施設】&#10;一人当たり面積最小値テキスト">
          <a:extLst>
            <a:ext uri="{FF2B5EF4-FFF2-40B4-BE49-F238E27FC236}">
              <a16:creationId xmlns:a16="http://schemas.microsoft.com/office/drawing/2014/main" id="{A82B1275-817F-467D-84BC-D1D5BE71705D}"/>
            </a:ext>
          </a:extLst>
        </xdr:cNvPr>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649" name="直線コネクタ 648">
          <a:extLst>
            <a:ext uri="{FF2B5EF4-FFF2-40B4-BE49-F238E27FC236}">
              <a16:creationId xmlns:a16="http://schemas.microsoft.com/office/drawing/2014/main" id="{9F21C39B-7C9F-4FEC-9F0D-1ECF48D65E42}"/>
            </a:ext>
          </a:extLst>
        </xdr:cNvPr>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650" name="【学校施設】&#10;一人当たり面積最大値テキスト">
          <a:extLst>
            <a:ext uri="{FF2B5EF4-FFF2-40B4-BE49-F238E27FC236}">
              <a16:creationId xmlns:a16="http://schemas.microsoft.com/office/drawing/2014/main" id="{FB8FD74E-01BE-4091-8813-3EB117557D49}"/>
            </a:ext>
          </a:extLst>
        </xdr:cNvPr>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651" name="直線コネクタ 650">
          <a:extLst>
            <a:ext uri="{FF2B5EF4-FFF2-40B4-BE49-F238E27FC236}">
              <a16:creationId xmlns:a16="http://schemas.microsoft.com/office/drawing/2014/main" id="{70108076-D619-400E-90A0-D4902F963657}"/>
            </a:ext>
          </a:extLst>
        </xdr:cNvPr>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652" name="【学校施設】&#10;一人当たり面積平均値テキスト">
          <a:extLst>
            <a:ext uri="{FF2B5EF4-FFF2-40B4-BE49-F238E27FC236}">
              <a16:creationId xmlns:a16="http://schemas.microsoft.com/office/drawing/2014/main" id="{CE7400D2-9D69-4B15-B3E7-6396D368A556}"/>
            </a:ext>
          </a:extLst>
        </xdr:cNvPr>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53" name="フローチャート: 判断 652">
          <a:extLst>
            <a:ext uri="{FF2B5EF4-FFF2-40B4-BE49-F238E27FC236}">
              <a16:creationId xmlns:a16="http://schemas.microsoft.com/office/drawing/2014/main" id="{930DB077-25D1-47C3-B025-6A0FB6EAB71A}"/>
            </a:ext>
          </a:extLst>
        </xdr:cNvPr>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654" name="フローチャート: 判断 653">
          <a:extLst>
            <a:ext uri="{FF2B5EF4-FFF2-40B4-BE49-F238E27FC236}">
              <a16:creationId xmlns:a16="http://schemas.microsoft.com/office/drawing/2014/main" id="{6E3D10D6-2558-40D6-99B6-5C86284C61E0}"/>
            </a:ext>
          </a:extLst>
        </xdr:cNvPr>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655" name="フローチャート: 判断 654">
          <a:extLst>
            <a:ext uri="{FF2B5EF4-FFF2-40B4-BE49-F238E27FC236}">
              <a16:creationId xmlns:a16="http://schemas.microsoft.com/office/drawing/2014/main" id="{05173C54-7B9C-44D6-908A-BE48B6D2B519}"/>
            </a:ext>
          </a:extLst>
        </xdr:cNvPr>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656" name="フローチャート: 判断 655">
          <a:extLst>
            <a:ext uri="{FF2B5EF4-FFF2-40B4-BE49-F238E27FC236}">
              <a16:creationId xmlns:a16="http://schemas.microsoft.com/office/drawing/2014/main" id="{0490A0BD-D917-43BF-A1CF-8E6226030A5F}"/>
            </a:ext>
          </a:extLst>
        </xdr:cNvPr>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657" name="フローチャート: 判断 656">
          <a:extLst>
            <a:ext uri="{FF2B5EF4-FFF2-40B4-BE49-F238E27FC236}">
              <a16:creationId xmlns:a16="http://schemas.microsoft.com/office/drawing/2014/main" id="{4162D6B7-92A4-4FB9-8468-596844806103}"/>
            </a:ext>
          </a:extLst>
        </xdr:cNvPr>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7DF74E89-090B-439C-A0AF-6A3F0D56DBB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9" name="テキスト ボックス 658">
          <a:extLst>
            <a:ext uri="{FF2B5EF4-FFF2-40B4-BE49-F238E27FC236}">
              <a16:creationId xmlns:a16="http://schemas.microsoft.com/office/drawing/2014/main" id="{AFAF4ADE-B76B-4B66-AD4F-F0610DE09DF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4226107D-DA78-4489-B073-F2599F05C6F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264A8BE9-75D3-45EA-BF21-188CE471646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312CDF3F-34E7-4E86-A632-24E133D417B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114554</xdr:rowOff>
    </xdr:from>
    <xdr:to>
      <xdr:col>116</xdr:col>
      <xdr:colOff>114300</xdr:colOff>
      <xdr:row>61</xdr:row>
      <xdr:rowOff>44704</xdr:rowOff>
    </xdr:to>
    <xdr:sp macro="" textlink="">
      <xdr:nvSpPr>
        <xdr:cNvPr id="663" name="楕円 662">
          <a:extLst>
            <a:ext uri="{FF2B5EF4-FFF2-40B4-BE49-F238E27FC236}">
              <a16:creationId xmlns:a16="http://schemas.microsoft.com/office/drawing/2014/main" id="{4C8C1339-1031-4E8A-B63D-96824743D667}"/>
            </a:ext>
          </a:extLst>
        </xdr:cNvPr>
        <xdr:cNvSpPr/>
      </xdr:nvSpPr>
      <xdr:spPr>
        <a:xfrm>
          <a:off x="221107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137431</xdr:rowOff>
    </xdr:from>
    <xdr:ext cx="469744" cy="259045"/>
    <xdr:sp macro="" textlink="">
      <xdr:nvSpPr>
        <xdr:cNvPr id="664" name="【学校施設】&#10;一人当たり面積該当値テキスト">
          <a:extLst>
            <a:ext uri="{FF2B5EF4-FFF2-40B4-BE49-F238E27FC236}">
              <a16:creationId xmlns:a16="http://schemas.microsoft.com/office/drawing/2014/main" id="{3332CB11-9AC0-4CB1-AD53-0BE692A4B359}"/>
            </a:ext>
          </a:extLst>
        </xdr:cNvPr>
        <xdr:cNvSpPr txBox="1"/>
      </xdr:nvSpPr>
      <xdr:spPr>
        <a:xfrm>
          <a:off x="22199600" y="1025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131890</xdr:rowOff>
    </xdr:from>
    <xdr:to>
      <xdr:col>112</xdr:col>
      <xdr:colOff>38100</xdr:colOff>
      <xdr:row>61</xdr:row>
      <xdr:rowOff>62040</xdr:rowOff>
    </xdr:to>
    <xdr:sp macro="" textlink="">
      <xdr:nvSpPr>
        <xdr:cNvPr id="665" name="楕円 664">
          <a:extLst>
            <a:ext uri="{FF2B5EF4-FFF2-40B4-BE49-F238E27FC236}">
              <a16:creationId xmlns:a16="http://schemas.microsoft.com/office/drawing/2014/main" id="{54EDB155-AA82-4813-AC05-693CFE31CAE4}"/>
            </a:ext>
          </a:extLst>
        </xdr:cNvPr>
        <xdr:cNvSpPr/>
      </xdr:nvSpPr>
      <xdr:spPr>
        <a:xfrm>
          <a:off x="21272500" y="1041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165354</xdr:rowOff>
    </xdr:from>
    <xdr:to>
      <xdr:col>116</xdr:col>
      <xdr:colOff>63500</xdr:colOff>
      <xdr:row>61</xdr:row>
      <xdr:rowOff>11240</xdr:rowOff>
    </xdr:to>
    <xdr:cxnSp macro="">
      <xdr:nvCxnSpPr>
        <xdr:cNvPr id="666" name="直線コネクタ 665">
          <a:extLst>
            <a:ext uri="{FF2B5EF4-FFF2-40B4-BE49-F238E27FC236}">
              <a16:creationId xmlns:a16="http://schemas.microsoft.com/office/drawing/2014/main" id="{8E85782E-961A-41F6-B095-382284C5EFE7}"/>
            </a:ext>
          </a:extLst>
        </xdr:cNvPr>
        <xdr:cNvCxnSpPr/>
      </xdr:nvCxnSpPr>
      <xdr:spPr>
        <a:xfrm flipV="1">
          <a:off x="21323300" y="10452354"/>
          <a:ext cx="8382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128270</xdr:rowOff>
    </xdr:from>
    <xdr:to>
      <xdr:col>107</xdr:col>
      <xdr:colOff>101600</xdr:colOff>
      <xdr:row>61</xdr:row>
      <xdr:rowOff>58420</xdr:rowOff>
    </xdr:to>
    <xdr:sp macro="" textlink="">
      <xdr:nvSpPr>
        <xdr:cNvPr id="667" name="楕円 666">
          <a:extLst>
            <a:ext uri="{FF2B5EF4-FFF2-40B4-BE49-F238E27FC236}">
              <a16:creationId xmlns:a16="http://schemas.microsoft.com/office/drawing/2014/main" id="{B6AB28F4-1BF5-4B91-AD0B-2BD32CC10732}"/>
            </a:ext>
          </a:extLst>
        </xdr:cNvPr>
        <xdr:cNvSpPr/>
      </xdr:nvSpPr>
      <xdr:spPr>
        <a:xfrm>
          <a:off x="20383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7620</xdr:rowOff>
    </xdr:from>
    <xdr:to>
      <xdr:col>111</xdr:col>
      <xdr:colOff>177800</xdr:colOff>
      <xdr:row>61</xdr:row>
      <xdr:rowOff>11240</xdr:rowOff>
    </xdr:to>
    <xdr:cxnSp macro="">
      <xdr:nvCxnSpPr>
        <xdr:cNvPr id="668" name="直線コネクタ 667">
          <a:extLst>
            <a:ext uri="{FF2B5EF4-FFF2-40B4-BE49-F238E27FC236}">
              <a16:creationId xmlns:a16="http://schemas.microsoft.com/office/drawing/2014/main" id="{B6099F5C-D0F9-4453-84F6-D0965B430C1B}"/>
            </a:ext>
          </a:extLst>
        </xdr:cNvPr>
        <xdr:cNvCxnSpPr/>
      </xdr:nvCxnSpPr>
      <xdr:spPr>
        <a:xfrm>
          <a:off x="20434300" y="10466070"/>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153606</xdr:rowOff>
    </xdr:from>
    <xdr:to>
      <xdr:col>102</xdr:col>
      <xdr:colOff>165100</xdr:colOff>
      <xdr:row>61</xdr:row>
      <xdr:rowOff>83756</xdr:rowOff>
    </xdr:to>
    <xdr:sp macro="" textlink="">
      <xdr:nvSpPr>
        <xdr:cNvPr id="669" name="楕円 668">
          <a:extLst>
            <a:ext uri="{FF2B5EF4-FFF2-40B4-BE49-F238E27FC236}">
              <a16:creationId xmlns:a16="http://schemas.microsoft.com/office/drawing/2014/main" id="{5926DE19-A8AD-4202-9F44-CA05DF770788}"/>
            </a:ext>
          </a:extLst>
        </xdr:cNvPr>
        <xdr:cNvSpPr/>
      </xdr:nvSpPr>
      <xdr:spPr>
        <a:xfrm>
          <a:off x="19494500" y="1044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7620</xdr:rowOff>
    </xdr:from>
    <xdr:to>
      <xdr:col>107</xdr:col>
      <xdr:colOff>50800</xdr:colOff>
      <xdr:row>61</xdr:row>
      <xdr:rowOff>32956</xdr:rowOff>
    </xdr:to>
    <xdr:cxnSp macro="">
      <xdr:nvCxnSpPr>
        <xdr:cNvPr id="670" name="直線コネクタ 669">
          <a:extLst>
            <a:ext uri="{FF2B5EF4-FFF2-40B4-BE49-F238E27FC236}">
              <a16:creationId xmlns:a16="http://schemas.microsoft.com/office/drawing/2014/main" id="{829FCFB5-5CB5-436E-BB33-17726757A9EC}"/>
            </a:ext>
          </a:extLst>
        </xdr:cNvPr>
        <xdr:cNvCxnSpPr/>
      </xdr:nvCxnSpPr>
      <xdr:spPr>
        <a:xfrm flipV="1">
          <a:off x="19545300" y="10466070"/>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671" name="n_1aveValue【学校施設】&#10;一人当たり面積">
          <a:extLst>
            <a:ext uri="{FF2B5EF4-FFF2-40B4-BE49-F238E27FC236}">
              <a16:creationId xmlns:a16="http://schemas.microsoft.com/office/drawing/2014/main" id="{70572F9B-D289-4D71-B370-B424D0223EEC}"/>
            </a:ext>
          </a:extLst>
        </xdr:cNvPr>
        <xdr:cNvSpPr txBox="1"/>
      </xdr:nvSpPr>
      <xdr:spPr>
        <a:xfrm>
          <a:off x="210757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7256</xdr:rowOff>
    </xdr:from>
    <xdr:ext cx="469744" cy="259045"/>
    <xdr:sp macro="" textlink="">
      <xdr:nvSpPr>
        <xdr:cNvPr id="672" name="n_2aveValue【学校施設】&#10;一人当たり面積">
          <a:extLst>
            <a:ext uri="{FF2B5EF4-FFF2-40B4-BE49-F238E27FC236}">
              <a16:creationId xmlns:a16="http://schemas.microsoft.com/office/drawing/2014/main" id="{CB8C0537-B73E-4F44-BEAF-5D112FADDFB3}"/>
            </a:ext>
          </a:extLst>
        </xdr:cNvPr>
        <xdr:cNvSpPr txBox="1"/>
      </xdr:nvSpPr>
      <xdr:spPr>
        <a:xfrm>
          <a:off x="20199427" y="106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673" name="n_3aveValue【学校施設】&#10;一人当たり面積">
          <a:extLst>
            <a:ext uri="{FF2B5EF4-FFF2-40B4-BE49-F238E27FC236}">
              <a16:creationId xmlns:a16="http://schemas.microsoft.com/office/drawing/2014/main" id="{576B732D-23D6-44F9-984A-B8A8DDECDA2A}"/>
            </a:ext>
          </a:extLst>
        </xdr:cNvPr>
        <xdr:cNvSpPr txBox="1"/>
      </xdr:nvSpPr>
      <xdr:spPr>
        <a:xfrm>
          <a:off x="19310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674" name="n_4aveValue【学校施設】&#10;一人当たり面積">
          <a:extLst>
            <a:ext uri="{FF2B5EF4-FFF2-40B4-BE49-F238E27FC236}">
              <a16:creationId xmlns:a16="http://schemas.microsoft.com/office/drawing/2014/main" id="{5055FC8C-1402-419B-8B88-E87443915F54}"/>
            </a:ext>
          </a:extLst>
        </xdr:cNvPr>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78567</xdr:rowOff>
    </xdr:from>
    <xdr:ext cx="469744" cy="259045"/>
    <xdr:sp macro="" textlink="">
      <xdr:nvSpPr>
        <xdr:cNvPr id="675" name="n_1mainValue【学校施設】&#10;一人当たり面積">
          <a:extLst>
            <a:ext uri="{FF2B5EF4-FFF2-40B4-BE49-F238E27FC236}">
              <a16:creationId xmlns:a16="http://schemas.microsoft.com/office/drawing/2014/main" id="{571AA82A-3B6B-4791-8777-72A81306466B}"/>
            </a:ext>
          </a:extLst>
        </xdr:cNvPr>
        <xdr:cNvSpPr txBox="1"/>
      </xdr:nvSpPr>
      <xdr:spPr>
        <a:xfrm>
          <a:off x="21075727" y="1019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74947</xdr:rowOff>
    </xdr:from>
    <xdr:ext cx="469744" cy="259045"/>
    <xdr:sp macro="" textlink="">
      <xdr:nvSpPr>
        <xdr:cNvPr id="676" name="n_2mainValue【学校施設】&#10;一人当たり面積">
          <a:extLst>
            <a:ext uri="{FF2B5EF4-FFF2-40B4-BE49-F238E27FC236}">
              <a16:creationId xmlns:a16="http://schemas.microsoft.com/office/drawing/2014/main" id="{4764722A-4F20-492B-B09E-4753DF8568C9}"/>
            </a:ext>
          </a:extLst>
        </xdr:cNvPr>
        <xdr:cNvSpPr txBox="1"/>
      </xdr:nvSpPr>
      <xdr:spPr>
        <a:xfrm>
          <a:off x="20199427"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100283</xdr:rowOff>
    </xdr:from>
    <xdr:ext cx="469744" cy="259045"/>
    <xdr:sp macro="" textlink="">
      <xdr:nvSpPr>
        <xdr:cNvPr id="677" name="n_3mainValue【学校施設】&#10;一人当たり面積">
          <a:extLst>
            <a:ext uri="{FF2B5EF4-FFF2-40B4-BE49-F238E27FC236}">
              <a16:creationId xmlns:a16="http://schemas.microsoft.com/office/drawing/2014/main" id="{F7DF4892-E2D3-4157-8032-C8E2D2617300}"/>
            </a:ext>
          </a:extLst>
        </xdr:cNvPr>
        <xdr:cNvSpPr txBox="1"/>
      </xdr:nvSpPr>
      <xdr:spPr>
        <a:xfrm>
          <a:off x="19310427" y="1021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8" name="正方形/長方形 677">
          <a:extLst>
            <a:ext uri="{FF2B5EF4-FFF2-40B4-BE49-F238E27FC236}">
              <a16:creationId xmlns:a16="http://schemas.microsoft.com/office/drawing/2014/main" id="{98B42833-0C56-456C-BBF5-6F397755FF6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9" name="正方形/長方形 678">
          <a:extLst>
            <a:ext uri="{FF2B5EF4-FFF2-40B4-BE49-F238E27FC236}">
              <a16:creationId xmlns:a16="http://schemas.microsoft.com/office/drawing/2014/main" id="{C689B943-6855-4B2C-9330-1B615E98582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0" name="正方形/長方形 679">
          <a:extLst>
            <a:ext uri="{FF2B5EF4-FFF2-40B4-BE49-F238E27FC236}">
              <a16:creationId xmlns:a16="http://schemas.microsoft.com/office/drawing/2014/main" id="{8C398AAA-EEC2-4F1E-8FA8-F5C62B8F9A8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1" name="正方形/長方形 680">
          <a:extLst>
            <a:ext uri="{FF2B5EF4-FFF2-40B4-BE49-F238E27FC236}">
              <a16:creationId xmlns:a16="http://schemas.microsoft.com/office/drawing/2014/main" id="{B110F170-DF47-40F0-BB61-952EE2E94E6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2" name="正方形/長方形 681">
          <a:extLst>
            <a:ext uri="{FF2B5EF4-FFF2-40B4-BE49-F238E27FC236}">
              <a16:creationId xmlns:a16="http://schemas.microsoft.com/office/drawing/2014/main" id="{CD888FAE-F390-43DF-ABCE-FD9B5CC67BF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3" name="正方形/長方形 682">
          <a:extLst>
            <a:ext uri="{FF2B5EF4-FFF2-40B4-BE49-F238E27FC236}">
              <a16:creationId xmlns:a16="http://schemas.microsoft.com/office/drawing/2014/main" id="{3204C420-4988-4551-898A-8739F1899F5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4" name="正方形/長方形 683">
          <a:extLst>
            <a:ext uri="{FF2B5EF4-FFF2-40B4-BE49-F238E27FC236}">
              <a16:creationId xmlns:a16="http://schemas.microsoft.com/office/drawing/2014/main" id="{A4D78CC8-6F39-4861-B8AA-0B17FE4A513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5" name="正方形/長方形 684">
          <a:extLst>
            <a:ext uri="{FF2B5EF4-FFF2-40B4-BE49-F238E27FC236}">
              <a16:creationId xmlns:a16="http://schemas.microsoft.com/office/drawing/2014/main" id="{B9FE2914-7365-4B03-9584-82BF81781B3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6" name="テキスト ボックス 685">
          <a:extLst>
            <a:ext uri="{FF2B5EF4-FFF2-40B4-BE49-F238E27FC236}">
              <a16:creationId xmlns:a16="http://schemas.microsoft.com/office/drawing/2014/main" id="{99DC5C0B-14C9-484E-99C6-1732C26AB33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7" name="直線コネクタ 686">
          <a:extLst>
            <a:ext uri="{FF2B5EF4-FFF2-40B4-BE49-F238E27FC236}">
              <a16:creationId xmlns:a16="http://schemas.microsoft.com/office/drawing/2014/main" id="{5D834962-739C-4316-B9FA-498315367EE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8" name="テキスト ボックス 687">
          <a:extLst>
            <a:ext uri="{FF2B5EF4-FFF2-40B4-BE49-F238E27FC236}">
              <a16:creationId xmlns:a16="http://schemas.microsoft.com/office/drawing/2014/main" id="{9FDA2F73-7759-4574-A5B2-B229D18535B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9" name="直線コネクタ 688">
          <a:extLst>
            <a:ext uri="{FF2B5EF4-FFF2-40B4-BE49-F238E27FC236}">
              <a16:creationId xmlns:a16="http://schemas.microsoft.com/office/drawing/2014/main" id="{FE0DD45C-3AA3-4656-BCC6-D260551550D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0" name="テキスト ボックス 689">
          <a:extLst>
            <a:ext uri="{FF2B5EF4-FFF2-40B4-BE49-F238E27FC236}">
              <a16:creationId xmlns:a16="http://schemas.microsoft.com/office/drawing/2014/main" id="{AD36D2CD-A9F3-4944-A928-062516E7019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1" name="直線コネクタ 690">
          <a:extLst>
            <a:ext uri="{FF2B5EF4-FFF2-40B4-BE49-F238E27FC236}">
              <a16:creationId xmlns:a16="http://schemas.microsoft.com/office/drawing/2014/main" id="{98FB8BB1-4258-43D5-B577-B60F65280C5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2" name="テキスト ボックス 691">
          <a:extLst>
            <a:ext uri="{FF2B5EF4-FFF2-40B4-BE49-F238E27FC236}">
              <a16:creationId xmlns:a16="http://schemas.microsoft.com/office/drawing/2014/main" id="{4B5F05FC-5D06-4095-82E9-604DE60C5F7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3" name="直線コネクタ 692">
          <a:extLst>
            <a:ext uri="{FF2B5EF4-FFF2-40B4-BE49-F238E27FC236}">
              <a16:creationId xmlns:a16="http://schemas.microsoft.com/office/drawing/2014/main" id="{BF4B53DC-68F0-4D33-9583-1EEE00A90AB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4" name="テキスト ボックス 693">
          <a:extLst>
            <a:ext uri="{FF2B5EF4-FFF2-40B4-BE49-F238E27FC236}">
              <a16:creationId xmlns:a16="http://schemas.microsoft.com/office/drawing/2014/main" id="{33A6599E-37B5-4908-A133-B311E30BE01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5" name="直線コネクタ 694">
          <a:extLst>
            <a:ext uri="{FF2B5EF4-FFF2-40B4-BE49-F238E27FC236}">
              <a16:creationId xmlns:a16="http://schemas.microsoft.com/office/drawing/2014/main" id="{79248ABF-1C08-4246-AC0A-1BD8AEDD4B2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6" name="テキスト ボックス 695">
          <a:extLst>
            <a:ext uri="{FF2B5EF4-FFF2-40B4-BE49-F238E27FC236}">
              <a16:creationId xmlns:a16="http://schemas.microsoft.com/office/drawing/2014/main" id="{785E3483-B8D7-4A71-823E-9ACD640A95C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7" name="直線コネクタ 696">
          <a:extLst>
            <a:ext uri="{FF2B5EF4-FFF2-40B4-BE49-F238E27FC236}">
              <a16:creationId xmlns:a16="http://schemas.microsoft.com/office/drawing/2014/main" id="{18562667-7311-4148-8150-361EBD51DDC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8" name="テキスト ボックス 697">
          <a:extLst>
            <a:ext uri="{FF2B5EF4-FFF2-40B4-BE49-F238E27FC236}">
              <a16:creationId xmlns:a16="http://schemas.microsoft.com/office/drawing/2014/main" id="{7B4F9E14-2FFD-4979-99CE-2A06B67074D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9" name="直線コネクタ 698">
          <a:extLst>
            <a:ext uri="{FF2B5EF4-FFF2-40B4-BE49-F238E27FC236}">
              <a16:creationId xmlns:a16="http://schemas.microsoft.com/office/drawing/2014/main" id="{2273F05F-5BAA-4BE4-B196-78F7511909F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0" name="テキスト ボックス 699">
          <a:extLst>
            <a:ext uri="{FF2B5EF4-FFF2-40B4-BE49-F238E27FC236}">
              <a16:creationId xmlns:a16="http://schemas.microsoft.com/office/drawing/2014/main" id="{342BFD04-85DE-4453-A3EB-52B88A978E2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1" name="直線コネクタ 700">
          <a:extLst>
            <a:ext uri="{FF2B5EF4-FFF2-40B4-BE49-F238E27FC236}">
              <a16:creationId xmlns:a16="http://schemas.microsoft.com/office/drawing/2014/main" id="{364D78D2-5269-4BE7-AA3D-53BD52D9625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2" name="【児童館】&#10;有形固定資産減価償却率グラフ枠">
          <a:extLst>
            <a:ext uri="{FF2B5EF4-FFF2-40B4-BE49-F238E27FC236}">
              <a16:creationId xmlns:a16="http://schemas.microsoft.com/office/drawing/2014/main" id="{C816BE7A-B099-4028-B528-BD32F4FB3F2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703" name="直線コネクタ 702">
          <a:extLst>
            <a:ext uri="{FF2B5EF4-FFF2-40B4-BE49-F238E27FC236}">
              <a16:creationId xmlns:a16="http://schemas.microsoft.com/office/drawing/2014/main" id="{3CA87F66-2FF9-454A-B5C5-11F22E0289A7}"/>
            </a:ext>
          </a:extLst>
        </xdr:cNvPr>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4" name="【児童館】&#10;有形固定資産減価償却率最小値テキスト">
          <a:extLst>
            <a:ext uri="{FF2B5EF4-FFF2-40B4-BE49-F238E27FC236}">
              <a16:creationId xmlns:a16="http://schemas.microsoft.com/office/drawing/2014/main" id="{9543CC68-4F46-450A-BF29-AFD60C9FBC6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5" name="直線コネクタ 704">
          <a:extLst>
            <a:ext uri="{FF2B5EF4-FFF2-40B4-BE49-F238E27FC236}">
              <a16:creationId xmlns:a16="http://schemas.microsoft.com/office/drawing/2014/main" id="{F7A81CA5-CB4B-483C-AB4A-CD3A062003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706" name="【児童館】&#10;有形固定資産減価償却率最大値テキスト">
          <a:extLst>
            <a:ext uri="{FF2B5EF4-FFF2-40B4-BE49-F238E27FC236}">
              <a16:creationId xmlns:a16="http://schemas.microsoft.com/office/drawing/2014/main" id="{FFCFB2DF-98F3-4C9D-8617-46BA439DA0C2}"/>
            </a:ext>
          </a:extLst>
        </xdr:cNvPr>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707" name="直線コネクタ 706">
          <a:extLst>
            <a:ext uri="{FF2B5EF4-FFF2-40B4-BE49-F238E27FC236}">
              <a16:creationId xmlns:a16="http://schemas.microsoft.com/office/drawing/2014/main" id="{D259C168-091A-4AB3-8B3D-E4D0E2C7896D}"/>
            </a:ext>
          </a:extLst>
        </xdr:cNvPr>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708" name="【児童館】&#10;有形固定資産減価償却率平均値テキスト">
          <a:extLst>
            <a:ext uri="{FF2B5EF4-FFF2-40B4-BE49-F238E27FC236}">
              <a16:creationId xmlns:a16="http://schemas.microsoft.com/office/drawing/2014/main" id="{FED2DE69-2624-4532-B31E-67AB1CE10604}"/>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709" name="フローチャート: 判断 708">
          <a:extLst>
            <a:ext uri="{FF2B5EF4-FFF2-40B4-BE49-F238E27FC236}">
              <a16:creationId xmlns:a16="http://schemas.microsoft.com/office/drawing/2014/main" id="{3FEFCACC-BBF8-4917-9ECF-0A99015248FA}"/>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10" name="フローチャート: 判断 709">
          <a:extLst>
            <a:ext uri="{FF2B5EF4-FFF2-40B4-BE49-F238E27FC236}">
              <a16:creationId xmlns:a16="http://schemas.microsoft.com/office/drawing/2014/main" id="{0745E7A3-7BB9-4A39-A7FF-61EB3E38E835}"/>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711" name="フローチャート: 判断 710">
          <a:extLst>
            <a:ext uri="{FF2B5EF4-FFF2-40B4-BE49-F238E27FC236}">
              <a16:creationId xmlns:a16="http://schemas.microsoft.com/office/drawing/2014/main" id="{131470A8-E134-4D89-8D73-9C7C047E0362}"/>
            </a:ext>
          </a:extLst>
        </xdr:cNvPr>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712" name="フローチャート: 判断 711">
          <a:extLst>
            <a:ext uri="{FF2B5EF4-FFF2-40B4-BE49-F238E27FC236}">
              <a16:creationId xmlns:a16="http://schemas.microsoft.com/office/drawing/2014/main" id="{42075941-3B48-4C2F-AEE2-3AEE94B42D76}"/>
            </a:ext>
          </a:extLst>
        </xdr:cNvPr>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713" name="フローチャート: 判断 712">
          <a:extLst>
            <a:ext uri="{FF2B5EF4-FFF2-40B4-BE49-F238E27FC236}">
              <a16:creationId xmlns:a16="http://schemas.microsoft.com/office/drawing/2014/main" id="{15C65082-8EDB-43D7-8461-D117A2C0099A}"/>
            </a:ext>
          </a:extLst>
        </xdr:cNvPr>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5E242C17-6942-4CA5-9635-33C316F6F69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16F72B03-C2A0-47C9-BB98-DE177710943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7A32B91D-3193-426D-AE13-ABE2DFAD25F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2702EAB9-7437-491E-84F0-C1595A62BAF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23C90693-C030-488C-B282-36627D0AA98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31387</xdr:rowOff>
    </xdr:from>
    <xdr:to>
      <xdr:col>85</xdr:col>
      <xdr:colOff>177800</xdr:colOff>
      <xdr:row>81</xdr:row>
      <xdr:rowOff>132987</xdr:rowOff>
    </xdr:to>
    <xdr:sp macro="" textlink="">
      <xdr:nvSpPr>
        <xdr:cNvPr id="719" name="楕円 718">
          <a:extLst>
            <a:ext uri="{FF2B5EF4-FFF2-40B4-BE49-F238E27FC236}">
              <a16:creationId xmlns:a16="http://schemas.microsoft.com/office/drawing/2014/main" id="{4D0C2021-6679-4389-BB3A-8496BB111309}"/>
            </a:ext>
          </a:extLst>
        </xdr:cNvPr>
        <xdr:cNvSpPr/>
      </xdr:nvSpPr>
      <xdr:spPr>
        <a:xfrm>
          <a:off x="162687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54264</xdr:rowOff>
    </xdr:from>
    <xdr:ext cx="405111" cy="259045"/>
    <xdr:sp macro="" textlink="">
      <xdr:nvSpPr>
        <xdr:cNvPr id="720" name="【児童館】&#10;有形固定資産減価償却率該当値テキスト">
          <a:extLst>
            <a:ext uri="{FF2B5EF4-FFF2-40B4-BE49-F238E27FC236}">
              <a16:creationId xmlns:a16="http://schemas.microsoft.com/office/drawing/2014/main" id="{556C936F-F2C7-4F40-9AB7-CB9163B2C9E9}"/>
            </a:ext>
          </a:extLst>
        </xdr:cNvPr>
        <xdr:cNvSpPr txBox="1"/>
      </xdr:nvSpPr>
      <xdr:spPr>
        <a:xfrm>
          <a:off x="16357600" y="1377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170180</xdr:rowOff>
    </xdr:from>
    <xdr:to>
      <xdr:col>81</xdr:col>
      <xdr:colOff>101600</xdr:colOff>
      <xdr:row>81</xdr:row>
      <xdr:rowOff>100330</xdr:rowOff>
    </xdr:to>
    <xdr:sp macro="" textlink="">
      <xdr:nvSpPr>
        <xdr:cNvPr id="721" name="楕円 720">
          <a:extLst>
            <a:ext uri="{FF2B5EF4-FFF2-40B4-BE49-F238E27FC236}">
              <a16:creationId xmlns:a16="http://schemas.microsoft.com/office/drawing/2014/main" id="{73213B25-3D6B-4F6D-8BDB-1DC50AD44F7B}"/>
            </a:ext>
          </a:extLst>
        </xdr:cNvPr>
        <xdr:cNvSpPr/>
      </xdr:nvSpPr>
      <xdr:spPr>
        <a:xfrm>
          <a:off x="15430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49530</xdr:rowOff>
    </xdr:from>
    <xdr:to>
      <xdr:col>85</xdr:col>
      <xdr:colOff>127000</xdr:colOff>
      <xdr:row>81</xdr:row>
      <xdr:rowOff>82187</xdr:rowOff>
    </xdr:to>
    <xdr:cxnSp macro="">
      <xdr:nvCxnSpPr>
        <xdr:cNvPr id="722" name="直線コネクタ 721">
          <a:extLst>
            <a:ext uri="{FF2B5EF4-FFF2-40B4-BE49-F238E27FC236}">
              <a16:creationId xmlns:a16="http://schemas.microsoft.com/office/drawing/2014/main" id="{6E772A73-CA37-4824-91B3-42DB849897B3}"/>
            </a:ext>
          </a:extLst>
        </xdr:cNvPr>
        <xdr:cNvCxnSpPr/>
      </xdr:nvCxnSpPr>
      <xdr:spPr>
        <a:xfrm>
          <a:off x="15481300" y="139369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137523</xdr:rowOff>
    </xdr:from>
    <xdr:to>
      <xdr:col>76</xdr:col>
      <xdr:colOff>165100</xdr:colOff>
      <xdr:row>81</xdr:row>
      <xdr:rowOff>67673</xdr:rowOff>
    </xdr:to>
    <xdr:sp macro="" textlink="">
      <xdr:nvSpPr>
        <xdr:cNvPr id="723" name="楕円 722">
          <a:extLst>
            <a:ext uri="{FF2B5EF4-FFF2-40B4-BE49-F238E27FC236}">
              <a16:creationId xmlns:a16="http://schemas.microsoft.com/office/drawing/2014/main" id="{ACF05054-746A-47AC-989B-0982FFBA32B8}"/>
            </a:ext>
          </a:extLst>
        </xdr:cNvPr>
        <xdr:cNvSpPr/>
      </xdr:nvSpPr>
      <xdr:spPr>
        <a:xfrm>
          <a:off x="14541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16873</xdr:rowOff>
    </xdr:from>
    <xdr:to>
      <xdr:col>81</xdr:col>
      <xdr:colOff>50800</xdr:colOff>
      <xdr:row>81</xdr:row>
      <xdr:rowOff>49530</xdr:rowOff>
    </xdr:to>
    <xdr:cxnSp macro="">
      <xdr:nvCxnSpPr>
        <xdr:cNvPr id="724" name="直線コネクタ 723">
          <a:extLst>
            <a:ext uri="{FF2B5EF4-FFF2-40B4-BE49-F238E27FC236}">
              <a16:creationId xmlns:a16="http://schemas.microsoft.com/office/drawing/2014/main" id="{E8C7956F-C36A-43CB-9A7E-D383176682F0}"/>
            </a:ext>
          </a:extLst>
        </xdr:cNvPr>
        <xdr:cNvCxnSpPr/>
      </xdr:nvCxnSpPr>
      <xdr:spPr>
        <a:xfrm>
          <a:off x="14592300" y="139043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104866</xdr:rowOff>
    </xdr:from>
    <xdr:to>
      <xdr:col>72</xdr:col>
      <xdr:colOff>38100</xdr:colOff>
      <xdr:row>81</xdr:row>
      <xdr:rowOff>35016</xdr:rowOff>
    </xdr:to>
    <xdr:sp macro="" textlink="">
      <xdr:nvSpPr>
        <xdr:cNvPr id="725" name="楕円 724">
          <a:extLst>
            <a:ext uri="{FF2B5EF4-FFF2-40B4-BE49-F238E27FC236}">
              <a16:creationId xmlns:a16="http://schemas.microsoft.com/office/drawing/2014/main" id="{986144AD-A354-41DD-8352-57C806E0F135}"/>
            </a:ext>
          </a:extLst>
        </xdr:cNvPr>
        <xdr:cNvSpPr/>
      </xdr:nvSpPr>
      <xdr:spPr>
        <a:xfrm>
          <a:off x="136525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155666</xdr:rowOff>
    </xdr:from>
    <xdr:to>
      <xdr:col>76</xdr:col>
      <xdr:colOff>114300</xdr:colOff>
      <xdr:row>81</xdr:row>
      <xdr:rowOff>16873</xdr:rowOff>
    </xdr:to>
    <xdr:cxnSp macro="">
      <xdr:nvCxnSpPr>
        <xdr:cNvPr id="726" name="直線コネクタ 725">
          <a:extLst>
            <a:ext uri="{FF2B5EF4-FFF2-40B4-BE49-F238E27FC236}">
              <a16:creationId xmlns:a16="http://schemas.microsoft.com/office/drawing/2014/main" id="{EBCBA879-A94B-4C6D-AB70-68AED6D08DA0}"/>
            </a:ext>
          </a:extLst>
        </xdr:cNvPr>
        <xdr:cNvCxnSpPr/>
      </xdr:nvCxnSpPr>
      <xdr:spPr>
        <a:xfrm>
          <a:off x="13703300" y="138716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727" name="n_1aveValue【児童館】&#10;有形固定資産減価償却率">
          <a:extLst>
            <a:ext uri="{FF2B5EF4-FFF2-40B4-BE49-F238E27FC236}">
              <a16:creationId xmlns:a16="http://schemas.microsoft.com/office/drawing/2014/main" id="{CDDCD955-D2C1-4906-8753-C35FDFC25252}"/>
            </a:ext>
          </a:extLst>
        </xdr:cNvPr>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16346</xdr:rowOff>
    </xdr:from>
    <xdr:ext cx="405111" cy="259045"/>
    <xdr:sp macro="" textlink="">
      <xdr:nvSpPr>
        <xdr:cNvPr id="728" name="n_2aveValue【児童館】&#10;有形固定資産減価償却率">
          <a:extLst>
            <a:ext uri="{FF2B5EF4-FFF2-40B4-BE49-F238E27FC236}">
              <a16:creationId xmlns:a16="http://schemas.microsoft.com/office/drawing/2014/main" id="{10B41203-3A03-4DC0-8547-214B6735E3C1}"/>
            </a:ext>
          </a:extLst>
        </xdr:cNvPr>
        <xdr:cNvSpPr txBox="1"/>
      </xdr:nvSpPr>
      <xdr:spPr>
        <a:xfrm>
          <a:off x="14389744" y="1424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153506</xdr:rowOff>
    </xdr:from>
    <xdr:ext cx="405111" cy="259045"/>
    <xdr:sp macro="" textlink="">
      <xdr:nvSpPr>
        <xdr:cNvPr id="729" name="n_3aveValue【児童館】&#10;有形固定資産減価償却率">
          <a:extLst>
            <a:ext uri="{FF2B5EF4-FFF2-40B4-BE49-F238E27FC236}">
              <a16:creationId xmlns:a16="http://schemas.microsoft.com/office/drawing/2014/main" id="{BB32D82B-5DC6-42A6-A922-5DB34EEADB8E}"/>
            </a:ext>
          </a:extLst>
        </xdr:cNvPr>
        <xdr:cNvSpPr txBox="1"/>
      </xdr:nvSpPr>
      <xdr:spPr>
        <a:xfrm>
          <a:off x="13500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730" name="n_4aveValue【児童館】&#10;有形固定資産減価償却率">
          <a:extLst>
            <a:ext uri="{FF2B5EF4-FFF2-40B4-BE49-F238E27FC236}">
              <a16:creationId xmlns:a16="http://schemas.microsoft.com/office/drawing/2014/main" id="{7C8B3824-BCE6-4C34-9D87-740A0620A400}"/>
            </a:ext>
          </a:extLst>
        </xdr:cNvPr>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116857</xdr:rowOff>
    </xdr:from>
    <xdr:ext cx="405111" cy="259045"/>
    <xdr:sp macro="" textlink="">
      <xdr:nvSpPr>
        <xdr:cNvPr id="731" name="n_1mainValue【児童館】&#10;有形固定資産減価償却率">
          <a:extLst>
            <a:ext uri="{FF2B5EF4-FFF2-40B4-BE49-F238E27FC236}">
              <a16:creationId xmlns:a16="http://schemas.microsoft.com/office/drawing/2014/main" id="{B3208601-84D3-49A2-98BF-67ED04D9A138}"/>
            </a:ext>
          </a:extLst>
        </xdr:cNvPr>
        <xdr:cNvSpPr txBox="1"/>
      </xdr:nvSpPr>
      <xdr:spPr>
        <a:xfrm>
          <a:off x="15266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84200</xdr:rowOff>
    </xdr:from>
    <xdr:ext cx="405111" cy="259045"/>
    <xdr:sp macro="" textlink="">
      <xdr:nvSpPr>
        <xdr:cNvPr id="732" name="n_2mainValue【児童館】&#10;有形固定資産減価償却率">
          <a:extLst>
            <a:ext uri="{FF2B5EF4-FFF2-40B4-BE49-F238E27FC236}">
              <a16:creationId xmlns:a16="http://schemas.microsoft.com/office/drawing/2014/main" id="{727BBE85-EFCA-451E-8CDE-017800007B27}"/>
            </a:ext>
          </a:extLst>
        </xdr:cNvPr>
        <xdr:cNvSpPr txBox="1"/>
      </xdr:nvSpPr>
      <xdr:spPr>
        <a:xfrm>
          <a:off x="143897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51543</xdr:rowOff>
    </xdr:from>
    <xdr:ext cx="405111" cy="259045"/>
    <xdr:sp macro="" textlink="">
      <xdr:nvSpPr>
        <xdr:cNvPr id="733" name="n_3mainValue【児童館】&#10;有形固定資産減価償却率">
          <a:extLst>
            <a:ext uri="{FF2B5EF4-FFF2-40B4-BE49-F238E27FC236}">
              <a16:creationId xmlns:a16="http://schemas.microsoft.com/office/drawing/2014/main" id="{C98E2DBB-2A5C-4077-BC4B-7ACC77135BED}"/>
            </a:ext>
          </a:extLst>
        </xdr:cNvPr>
        <xdr:cNvSpPr txBox="1"/>
      </xdr:nvSpPr>
      <xdr:spPr>
        <a:xfrm>
          <a:off x="13500744" y="1359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4" name="正方形/長方形 733">
          <a:extLst>
            <a:ext uri="{FF2B5EF4-FFF2-40B4-BE49-F238E27FC236}">
              <a16:creationId xmlns:a16="http://schemas.microsoft.com/office/drawing/2014/main" id="{3D83713A-2B80-423F-9B3B-859B4E72A56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5" name="正方形/長方形 734">
          <a:extLst>
            <a:ext uri="{FF2B5EF4-FFF2-40B4-BE49-F238E27FC236}">
              <a16:creationId xmlns:a16="http://schemas.microsoft.com/office/drawing/2014/main" id="{EA419ED4-C1B6-4E41-BB60-5400DC5CDA5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6" name="正方形/長方形 735">
          <a:extLst>
            <a:ext uri="{FF2B5EF4-FFF2-40B4-BE49-F238E27FC236}">
              <a16:creationId xmlns:a16="http://schemas.microsoft.com/office/drawing/2014/main" id="{ADCF7B89-BF38-4E34-8FB6-1DA0B123FEB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7" name="正方形/長方形 736">
          <a:extLst>
            <a:ext uri="{FF2B5EF4-FFF2-40B4-BE49-F238E27FC236}">
              <a16:creationId xmlns:a16="http://schemas.microsoft.com/office/drawing/2014/main" id="{3265EEDC-67C2-4F98-888F-6DFC5A37135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8" name="正方形/長方形 737">
          <a:extLst>
            <a:ext uri="{FF2B5EF4-FFF2-40B4-BE49-F238E27FC236}">
              <a16:creationId xmlns:a16="http://schemas.microsoft.com/office/drawing/2014/main" id="{8BB10E8B-6714-4924-B745-2F068259509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9" name="正方形/長方形 738">
          <a:extLst>
            <a:ext uri="{FF2B5EF4-FFF2-40B4-BE49-F238E27FC236}">
              <a16:creationId xmlns:a16="http://schemas.microsoft.com/office/drawing/2014/main" id="{39AE5C1B-A2D0-439C-862D-72B028147C6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0" name="正方形/長方形 739">
          <a:extLst>
            <a:ext uri="{FF2B5EF4-FFF2-40B4-BE49-F238E27FC236}">
              <a16:creationId xmlns:a16="http://schemas.microsoft.com/office/drawing/2014/main" id="{1DBB201A-E55A-4B87-BD1D-6F73FE6CBF2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1" name="正方形/長方形 740">
          <a:extLst>
            <a:ext uri="{FF2B5EF4-FFF2-40B4-BE49-F238E27FC236}">
              <a16:creationId xmlns:a16="http://schemas.microsoft.com/office/drawing/2014/main" id="{940AA17A-430F-4C20-B246-EE2AD9F0F05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2" name="テキスト ボックス 741">
          <a:extLst>
            <a:ext uri="{FF2B5EF4-FFF2-40B4-BE49-F238E27FC236}">
              <a16:creationId xmlns:a16="http://schemas.microsoft.com/office/drawing/2014/main" id="{664C3BC9-2473-4F6E-9F08-31F89501756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3" name="直線コネクタ 742">
          <a:extLst>
            <a:ext uri="{FF2B5EF4-FFF2-40B4-BE49-F238E27FC236}">
              <a16:creationId xmlns:a16="http://schemas.microsoft.com/office/drawing/2014/main" id="{86597943-995A-494F-8711-5474FA661EB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4" name="直線コネクタ 743">
          <a:extLst>
            <a:ext uri="{FF2B5EF4-FFF2-40B4-BE49-F238E27FC236}">
              <a16:creationId xmlns:a16="http://schemas.microsoft.com/office/drawing/2014/main" id="{B79ACB0A-9556-4FA1-9177-D71AC3F8611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5" name="テキスト ボックス 744">
          <a:extLst>
            <a:ext uri="{FF2B5EF4-FFF2-40B4-BE49-F238E27FC236}">
              <a16:creationId xmlns:a16="http://schemas.microsoft.com/office/drawing/2014/main" id="{3F2A2A30-9A10-4092-9B66-F5D27C3456A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6" name="直線コネクタ 745">
          <a:extLst>
            <a:ext uri="{FF2B5EF4-FFF2-40B4-BE49-F238E27FC236}">
              <a16:creationId xmlns:a16="http://schemas.microsoft.com/office/drawing/2014/main" id="{BD694A38-528E-45D2-A672-094F3E04F40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7" name="テキスト ボックス 746">
          <a:extLst>
            <a:ext uri="{FF2B5EF4-FFF2-40B4-BE49-F238E27FC236}">
              <a16:creationId xmlns:a16="http://schemas.microsoft.com/office/drawing/2014/main" id="{28B3B7CF-75F8-4F19-AAF6-42B7903FD6C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8" name="直線コネクタ 747">
          <a:extLst>
            <a:ext uri="{FF2B5EF4-FFF2-40B4-BE49-F238E27FC236}">
              <a16:creationId xmlns:a16="http://schemas.microsoft.com/office/drawing/2014/main" id="{DFF34C96-58D7-45D6-871E-87A60DBC4C7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9" name="テキスト ボックス 748">
          <a:extLst>
            <a:ext uri="{FF2B5EF4-FFF2-40B4-BE49-F238E27FC236}">
              <a16:creationId xmlns:a16="http://schemas.microsoft.com/office/drawing/2014/main" id="{03CD901E-0597-4588-82C4-631EEA83E28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0" name="直線コネクタ 749">
          <a:extLst>
            <a:ext uri="{FF2B5EF4-FFF2-40B4-BE49-F238E27FC236}">
              <a16:creationId xmlns:a16="http://schemas.microsoft.com/office/drawing/2014/main" id="{0A2265B6-4D01-41D7-9D11-635241D85E2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1" name="テキスト ボックス 750">
          <a:extLst>
            <a:ext uri="{FF2B5EF4-FFF2-40B4-BE49-F238E27FC236}">
              <a16:creationId xmlns:a16="http://schemas.microsoft.com/office/drawing/2014/main" id="{01CAB1DF-CE9C-4B30-8BEA-E077E10B2F6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2" name="直線コネクタ 751">
          <a:extLst>
            <a:ext uri="{FF2B5EF4-FFF2-40B4-BE49-F238E27FC236}">
              <a16:creationId xmlns:a16="http://schemas.microsoft.com/office/drawing/2014/main" id="{BD92D06F-A634-4BD6-8ABB-6B378EB4147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3" name="テキスト ボックス 752">
          <a:extLst>
            <a:ext uri="{FF2B5EF4-FFF2-40B4-BE49-F238E27FC236}">
              <a16:creationId xmlns:a16="http://schemas.microsoft.com/office/drawing/2014/main" id="{94FCE6DC-2041-4CBD-86FB-DECE3F7E318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4" name="【児童館】&#10;一人当たり面積グラフ枠">
          <a:extLst>
            <a:ext uri="{FF2B5EF4-FFF2-40B4-BE49-F238E27FC236}">
              <a16:creationId xmlns:a16="http://schemas.microsoft.com/office/drawing/2014/main" id="{A2ADC400-8B8F-4613-A4BB-7A51966756D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755" name="直線コネクタ 754">
          <a:extLst>
            <a:ext uri="{FF2B5EF4-FFF2-40B4-BE49-F238E27FC236}">
              <a16:creationId xmlns:a16="http://schemas.microsoft.com/office/drawing/2014/main" id="{FC8EFCCA-D39E-4000-8F99-7389B80700B7}"/>
            </a:ext>
          </a:extLst>
        </xdr:cNvPr>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56" name="【児童館】&#10;一人当たり面積最小値テキスト">
          <a:extLst>
            <a:ext uri="{FF2B5EF4-FFF2-40B4-BE49-F238E27FC236}">
              <a16:creationId xmlns:a16="http://schemas.microsoft.com/office/drawing/2014/main" id="{5A78631D-754F-4C97-AF9E-DAF314A84818}"/>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57" name="直線コネクタ 756">
          <a:extLst>
            <a:ext uri="{FF2B5EF4-FFF2-40B4-BE49-F238E27FC236}">
              <a16:creationId xmlns:a16="http://schemas.microsoft.com/office/drawing/2014/main" id="{7B5C462A-9735-4035-970D-B9AC750AE7E1}"/>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58" name="【児童館】&#10;一人当たり面積最大値テキスト">
          <a:extLst>
            <a:ext uri="{FF2B5EF4-FFF2-40B4-BE49-F238E27FC236}">
              <a16:creationId xmlns:a16="http://schemas.microsoft.com/office/drawing/2014/main" id="{20121D69-521E-41EB-9BD2-5B63E93A7E81}"/>
            </a:ext>
          </a:extLst>
        </xdr:cNvPr>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59" name="直線コネクタ 758">
          <a:extLst>
            <a:ext uri="{FF2B5EF4-FFF2-40B4-BE49-F238E27FC236}">
              <a16:creationId xmlns:a16="http://schemas.microsoft.com/office/drawing/2014/main" id="{F54B76B6-3B1A-4F95-A70E-EA6A81E5294D}"/>
            </a:ext>
          </a:extLst>
        </xdr:cNvPr>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35323</xdr:rowOff>
    </xdr:from>
    <xdr:ext cx="469744" cy="259045"/>
    <xdr:sp macro="" textlink="">
      <xdr:nvSpPr>
        <xdr:cNvPr id="760" name="【児童館】&#10;一人当たり面積平均値テキスト">
          <a:extLst>
            <a:ext uri="{FF2B5EF4-FFF2-40B4-BE49-F238E27FC236}">
              <a16:creationId xmlns:a16="http://schemas.microsoft.com/office/drawing/2014/main" id="{163A777F-7840-49DF-8A17-3B172ABF6D12}"/>
            </a:ext>
          </a:extLst>
        </xdr:cNvPr>
        <xdr:cNvSpPr txBox="1"/>
      </xdr:nvSpPr>
      <xdr:spPr>
        <a:xfrm>
          <a:off x="22199600" y="14437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61" name="フローチャート: 判断 760">
          <a:extLst>
            <a:ext uri="{FF2B5EF4-FFF2-40B4-BE49-F238E27FC236}">
              <a16:creationId xmlns:a16="http://schemas.microsoft.com/office/drawing/2014/main" id="{EBE12CFC-8391-4F3B-A8ED-6738E5556A63}"/>
            </a:ext>
          </a:extLst>
        </xdr:cNvPr>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762" name="フローチャート: 判断 761">
          <a:extLst>
            <a:ext uri="{FF2B5EF4-FFF2-40B4-BE49-F238E27FC236}">
              <a16:creationId xmlns:a16="http://schemas.microsoft.com/office/drawing/2014/main" id="{DC9DE6BC-22F3-4A3D-A060-D588D112DD1B}"/>
            </a:ext>
          </a:extLst>
        </xdr:cNvPr>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63" name="フローチャート: 判断 762">
          <a:extLst>
            <a:ext uri="{FF2B5EF4-FFF2-40B4-BE49-F238E27FC236}">
              <a16:creationId xmlns:a16="http://schemas.microsoft.com/office/drawing/2014/main" id="{AA8ACAB0-74B6-41E9-8BA6-5239838811D2}"/>
            </a:ext>
          </a:extLst>
        </xdr:cNvPr>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64" name="フローチャート: 判断 763">
          <a:extLst>
            <a:ext uri="{FF2B5EF4-FFF2-40B4-BE49-F238E27FC236}">
              <a16:creationId xmlns:a16="http://schemas.microsoft.com/office/drawing/2014/main" id="{A5C2629C-FAD2-4D1A-A137-C404D79119DE}"/>
            </a:ext>
          </a:extLst>
        </xdr:cNvPr>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65" name="フローチャート: 判断 764">
          <a:extLst>
            <a:ext uri="{FF2B5EF4-FFF2-40B4-BE49-F238E27FC236}">
              <a16:creationId xmlns:a16="http://schemas.microsoft.com/office/drawing/2014/main" id="{F9FEAA90-C49E-4873-80DD-BE04D55EBEC7}"/>
            </a:ext>
          </a:extLst>
        </xdr:cNvPr>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2BE2F0A7-122F-4B5E-9C34-51E50141D30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F1879E26-3B34-4D85-B34E-DFA6686A0F9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91A96864-AD41-4751-AB65-1ED343E0CEA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49B0797B-7078-45E4-8C11-005668A6034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DFA98D1C-38D3-4D38-A6A1-68F3DF9E0A8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117602</xdr:rowOff>
    </xdr:from>
    <xdr:to>
      <xdr:col>116</xdr:col>
      <xdr:colOff>114300</xdr:colOff>
      <xdr:row>86</xdr:row>
      <xdr:rowOff>47752</xdr:rowOff>
    </xdr:to>
    <xdr:sp macro="" textlink="">
      <xdr:nvSpPr>
        <xdr:cNvPr id="771" name="楕円 770">
          <a:extLst>
            <a:ext uri="{FF2B5EF4-FFF2-40B4-BE49-F238E27FC236}">
              <a16:creationId xmlns:a16="http://schemas.microsoft.com/office/drawing/2014/main" id="{59A35A7B-8E03-4467-AA12-2DB729D09EBD}"/>
            </a:ext>
          </a:extLst>
        </xdr:cNvPr>
        <xdr:cNvSpPr/>
      </xdr:nvSpPr>
      <xdr:spPr>
        <a:xfrm>
          <a:off x="221107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32529</xdr:rowOff>
    </xdr:from>
    <xdr:ext cx="469744" cy="259045"/>
    <xdr:sp macro="" textlink="">
      <xdr:nvSpPr>
        <xdr:cNvPr id="772" name="【児童館】&#10;一人当たり面積該当値テキスト">
          <a:extLst>
            <a:ext uri="{FF2B5EF4-FFF2-40B4-BE49-F238E27FC236}">
              <a16:creationId xmlns:a16="http://schemas.microsoft.com/office/drawing/2014/main" id="{54136736-05A1-444A-8C16-CB28832FE1CC}"/>
            </a:ext>
          </a:extLst>
        </xdr:cNvPr>
        <xdr:cNvSpPr txBox="1"/>
      </xdr:nvSpPr>
      <xdr:spPr>
        <a:xfrm>
          <a:off x="22199600" y="146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773" name="楕円 772">
          <a:extLst>
            <a:ext uri="{FF2B5EF4-FFF2-40B4-BE49-F238E27FC236}">
              <a16:creationId xmlns:a16="http://schemas.microsoft.com/office/drawing/2014/main" id="{C8D337F9-BEEF-4F4E-B0EF-022B7B6D821D}"/>
            </a:ext>
          </a:extLst>
        </xdr:cNvPr>
        <xdr:cNvSpPr/>
      </xdr:nvSpPr>
      <xdr:spPr>
        <a:xfrm>
          <a:off x="21272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168402</xdr:rowOff>
    </xdr:from>
    <xdr:to>
      <xdr:col>116</xdr:col>
      <xdr:colOff>63500</xdr:colOff>
      <xdr:row>86</xdr:row>
      <xdr:rowOff>1524</xdr:rowOff>
    </xdr:to>
    <xdr:cxnSp macro="">
      <xdr:nvCxnSpPr>
        <xdr:cNvPr id="774" name="直線コネクタ 773">
          <a:extLst>
            <a:ext uri="{FF2B5EF4-FFF2-40B4-BE49-F238E27FC236}">
              <a16:creationId xmlns:a16="http://schemas.microsoft.com/office/drawing/2014/main" id="{0CE0034D-AE83-4CF4-9558-5A46E9AA9B61}"/>
            </a:ext>
          </a:extLst>
        </xdr:cNvPr>
        <xdr:cNvCxnSpPr/>
      </xdr:nvCxnSpPr>
      <xdr:spPr>
        <a:xfrm flipV="1">
          <a:off x="21323300" y="147416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122174</xdr:rowOff>
    </xdr:from>
    <xdr:to>
      <xdr:col>107</xdr:col>
      <xdr:colOff>101600</xdr:colOff>
      <xdr:row>86</xdr:row>
      <xdr:rowOff>52324</xdr:rowOff>
    </xdr:to>
    <xdr:sp macro="" textlink="">
      <xdr:nvSpPr>
        <xdr:cNvPr id="775" name="楕円 774">
          <a:extLst>
            <a:ext uri="{FF2B5EF4-FFF2-40B4-BE49-F238E27FC236}">
              <a16:creationId xmlns:a16="http://schemas.microsoft.com/office/drawing/2014/main" id="{EEAD5BD3-5555-4F51-9C9B-971F3D28A89F}"/>
            </a:ext>
          </a:extLst>
        </xdr:cNvPr>
        <xdr:cNvSpPr/>
      </xdr:nvSpPr>
      <xdr:spPr>
        <a:xfrm>
          <a:off x="20383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1524</xdr:rowOff>
    </xdr:to>
    <xdr:cxnSp macro="">
      <xdr:nvCxnSpPr>
        <xdr:cNvPr id="776" name="直線コネクタ 775">
          <a:extLst>
            <a:ext uri="{FF2B5EF4-FFF2-40B4-BE49-F238E27FC236}">
              <a16:creationId xmlns:a16="http://schemas.microsoft.com/office/drawing/2014/main" id="{63E2D247-30C4-4F67-A7DF-3E8219F10DB7}"/>
            </a:ext>
          </a:extLst>
        </xdr:cNvPr>
        <xdr:cNvCxnSpPr/>
      </xdr:nvCxnSpPr>
      <xdr:spPr>
        <a:xfrm>
          <a:off x="20434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122174</xdr:rowOff>
    </xdr:from>
    <xdr:to>
      <xdr:col>102</xdr:col>
      <xdr:colOff>165100</xdr:colOff>
      <xdr:row>86</xdr:row>
      <xdr:rowOff>52324</xdr:rowOff>
    </xdr:to>
    <xdr:sp macro="" textlink="">
      <xdr:nvSpPr>
        <xdr:cNvPr id="777" name="楕円 776">
          <a:extLst>
            <a:ext uri="{FF2B5EF4-FFF2-40B4-BE49-F238E27FC236}">
              <a16:creationId xmlns:a16="http://schemas.microsoft.com/office/drawing/2014/main" id="{BD788DBA-F670-4937-A8A2-CAC27F336F94}"/>
            </a:ext>
          </a:extLst>
        </xdr:cNvPr>
        <xdr:cNvSpPr/>
      </xdr:nvSpPr>
      <xdr:spPr>
        <a:xfrm>
          <a:off x="19494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1524</xdr:rowOff>
    </xdr:from>
    <xdr:to>
      <xdr:col>107</xdr:col>
      <xdr:colOff>50800</xdr:colOff>
      <xdr:row>86</xdr:row>
      <xdr:rowOff>1524</xdr:rowOff>
    </xdr:to>
    <xdr:cxnSp macro="">
      <xdr:nvCxnSpPr>
        <xdr:cNvPr id="778" name="直線コネクタ 777">
          <a:extLst>
            <a:ext uri="{FF2B5EF4-FFF2-40B4-BE49-F238E27FC236}">
              <a16:creationId xmlns:a16="http://schemas.microsoft.com/office/drawing/2014/main" id="{A1FA84B1-0CF5-48DB-8BA6-002410EE2613}"/>
            </a:ext>
          </a:extLst>
        </xdr:cNvPr>
        <xdr:cNvCxnSpPr/>
      </xdr:nvCxnSpPr>
      <xdr:spPr>
        <a:xfrm>
          <a:off x="19545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139716</xdr:rowOff>
    </xdr:from>
    <xdr:ext cx="469744" cy="259045"/>
    <xdr:sp macro="" textlink="">
      <xdr:nvSpPr>
        <xdr:cNvPr id="779" name="n_1aveValue【児童館】&#10;一人当たり面積">
          <a:extLst>
            <a:ext uri="{FF2B5EF4-FFF2-40B4-BE49-F238E27FC236}">
              <a16:creationId xmlns:a16="http://schemas.microsoft.com/office/drawing/2014/main" id="{2B057EA4-34D6-4EBE-857A-0C1D885215AA}"/>
            </a:ext>
          </a:extLst>
        </xdr:cNvPr>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780" name="n_2aveValue【児童館】&#10;一人当たり面積">
          <a:extLst>
            <a:ext uri="{FF2B5EF4-FFF2-40B4-BE49-F238E27FC236}">
              <a16:creationId xmlns:a16="http://schemas.microsoft.com/office/drawing/2014/main" id="{BBDE2090-94B7-474E-96ED-EF6427622B26}"/>
            </a:ext>
          </a:extLst>
        </xdr:cNvPr>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781" name="n_3aveValue【児童館】&#10;一人当たり面積">
          <a:extLst>
            <a:ext uri="{FF2B5EF4-FFF2-40B4-BE49-F238E27FC236}">
              <a16:creationId xmlns:a16="http://schemas.microsoft.com/office/drawing/2014/main" id="{F05FE0D2-8F3F-4A87-957B-7D20276F8E0A}"/>
            </a:ext>
          </a:extLst>
        </xdr:cNvPr>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782" name="n_4aveValue【児童館】&#10;一人当たり面積">
          <a:extLst>
            <a:ext uri="{FF2B5EF4-FFF2-40B4-BE49-F238E27FC236}">
              <a16:creationId xmlns:a16="http://schemas.microsoft.com/office/drawing/2014/main" id="{F8F7C6AA-059E-46F9-85B2-FF2D237617CC}"/>
            </a:ext>
          </a:extLst>
        </xdr:cNvPr>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783" name="n_1mainValue【児童館】&#10;一人当たり面積">
          <a:extLst>
            <a:ext uri="{FF2B5EF4-FFF2-40B4-BE49-F238E27FC236}">
              <a16:creationId xmlns:a16="http://schemas.microsoft.com/office/drawing/2014/main" id="{495F3B3C-3E97-4CE8-81C2-4544CD34200C}"/>
            </a:ext>
          </a:extLst>
        </xdr:cNvPr>
        <xdr:cNvSpPr txBox="1"/>
      </xdr:nvSpPr>
      <xdr:spPr>
        <a:xfrm>
          <a:off x="21075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43451</xdr:rowOff>
    </xdr:from>
    <xdr:ext cx="469744" cy="259045"/>
    <xdr:sp macro="" textlink="">
      <xdr:nvSpPr>
        <xdr:cNvPr id="784" name="n_2mainValue【児童館】&#10;一人当たり面積">
          <a:extLst>
            <a:ext uri="{FF2B5EF4-FFF2-40B4-BE49-F238E27FC236}">
              <a16:creationId xmlns:a16="http://schemas.microsoft.com/office/drawing/2014/main" id="{3C8CE682-279B-4A89-A0EC-04442E585070}"/>
            </a:ext>
          </a:extLst>
        </xdr:cNvPr>
        <xdr:cNvSpPr txBox="1"/>
      </xdr:nvSpPr>
      <xdr:spPr>
        <a:xfrm>
          <a:off x="20199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43451</xdr:rowOff>
    </xdr:from>
    <xdr:ext cx="469744" cy="259045"/>
    <xdr:sp macro="" textlink="">
      <xdr:nvSpPr>
        <xdr:cNvPr id="785" name="n_3mainValue【児童館】&#10;一人当たり面積">
          <a:extLst>
            <a:ext uri="{FF2B5EF4-FFF2-40B4-BE49-F238E27FC236}">
              <a16:creationId xmlns:a16="http://schemas.microsoft.com/office/drawing/2014/main" id="{05B4213E-D3E8-4321-A4B0-01C7EBE27225}"/>
            </a:ext>
          </a:extLst>
        </xdr:cNvPr>
        <xdr:cNvSpPr txBox="1"/>
      </xdr:nvSpPr>
      <xdr:spPr>
        <a:xfrm>
          <a:off x="19310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6" name="正方形/長方形 785">
          <a:extLst>
            <a:ext uri="{FF2B5EF4-FFF2-40B4-BE49-F238E27FC236}">
              <a16:creationId xmlns:a16="http://schemas.microsoft.com/office/drawing/2014/main" id="{8F539B4A-BAE0-4CEB-B02D-50A016F9EFA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7" name="正方形/長方形 786">
          <a:extLst>
            <a:ext uri="{FF2B5EF4-FFF2-40B4-BE49-F238E27FC236}">
              <a16:creationId xmlns:a16="http://schemas.microsoft.com/office/drawing/2014/main" id="{26FD1A30-84B3-4CAC-BEF5-7487E7376CB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8" name="正方形/長方形 787">
          <a:extLst>
            <a:ext uri="{FF2B5EF4-FFF2-40B4-BE49-F238E27FC236}">
              <a16:creationId xmlns:a16="http://schemas.microsoft.com/office/drawing/2014/main" id="{28EC1CD9-2E7D-407D-80EA-D383A847406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9" name="正方形/長方形 788">
          <a:extLst>
            <a:ext uri="{FF2B5EF4-FFF2-40B4-BE49-F238E27FC236}">
              <a16:creationId xmlns:a16="http://schemas.microsoft.com/office/drawing/2014/main" id="{BCEB8DFF-68DC-4C19-81F3-3B72801C5E5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0" name="正方形/長方形 789">
          <a:extLst>
            <a:ext uri="{FF2B5EF4-FFF2-40B4-BE49-F238E27FC236}">
              <a16:creationId xmlns:a16="http://schemas.microsoft.com/office/drawing/2014/main" id="{764E4069-D4F0-4CA0-9EB6-BCF14F252D9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1" name="正方形/長方形 790">
          <a:extLst>
            <a:ext uri="{FF2B5EF4-FFF2-40B4-BE49-F238E27FC236}">
              <a16:creationId xmlns:a16="http://schemas.microsoft.com/office/drawing/2014/main" id="{C68A08F5-8DA5-4BED-992C-A5063EC0958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2" name="正方形/長方形 791">
          <a:extLst>
            <a:ext uri="{FF2B5EF4-FFF2-40B4-BE49-F238E27FC236}">
              <a16:creationId xmlns:a16="http://schemas.microsoft.com/office/drawing/2014/main" id="{081FAC2F-F826-4A67-90CE-038AF5C5EA8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3" name="正方形/長方形 792">
          <a:extLst>
            <a:ext uri="{FF2B5EF4-FFF2-40B4-BE49-F238E27FC236}">
              <a16:creationId xmlns:a16="http://schemas.microsoft.com/office/drawing/2014/main" id="{97D7FFE6-10FC-45D8-813B-29F49FBB127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4" name="テキスト ボックス 793">
          <a:extLst>
            <a:ext uri="{FF2B5EF4-FFF2-40B4-BE49-F238E27FC236}">
              <a16:creationId xmlns:a16="http://schemas.microsoft.com/office/drawing/2014/main" id="{195FA5BA-8B5F-42C7-B35D-60BE0F89BEC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5" name="直線コネクタ 794">
          <a:extLst>
            <a:ext uri="{FF2B5EF4-FFF2-40B4-BE49-F238E27FC236}">
              <a16:creationId xmlns:a16="http://schemas.microsoft.com/office/drawing/2014/main" id="{59B0B56E-012D-41EC-A12C-F4B6D34D5E6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6" name="テキスト ボックス 795">
          <a:extLst>
            <a:ext uri="{FF2B5EF4-FFF2-40B4-BE49-F238E27FC236}">
              <a16:creationId xmlns:a16="http://schemas.microsoft.com/office/drawing/2014/main" id="{E6FD682E-49BF-4232-97D6-73AC61554D0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7" name="直線コネクタ 796">
          <a:extLst>
            <a:ext uri="{FF2B5EF4-FFF2-40B4-BE49-F238E27FC236}">
              <a16:creationId xmlns:a16="http://schemas.microsoft.com/office/drawing/2014/main" id="{94EB5395-4550-4BF4-AF66-34C0C27A89A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8" name="テキスト ボックス 797">
          <a:extLst>
            <a:ext uri="{FF2B5EF4-FFF2-40B4-BE49-F238E27FC236}">
              <a16:creationId xmlns:a16="http://schemas.microsoft.com/office/drawing/2014/main" id="{725206A5-0471-4980-AFB3-17EE906DE88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9" name="直線コネクタ 798">
          <a:extLst>
            <a:ext uri="{FF2B5EF4-FFF2-40B4-BE49-F238E27FC236}">
              <a16:creationId xmlns:a16="http://schemas.microsoft.com/office/drawing/2014/main" id="{F4C2C64C-2672-43B2-BC64-9A1CD00DAE9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0" name="テキスト ボックス 799">
          <a:extLst>
            <a:ext uri="{FF2B5EF4-FFF2-40B4-BE49-F238E27FC236}">
              <a16:creationId xmlns:a16="http://schemas.microsoft.com/office/drawing/2014/main" id="{8ED0E537-B19B-47F5-AE37-8741B40499E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1" name="直線コネクタ 800">
          <a:extLst>
            <a:ext uri="{FF2B5EF4-FFF2-40B4-BE49-F238E27FC236}">
              <a16:creationId xmlns:a16="http://schemas.microsoft.com/office/drawing/2014/main" id="{5C47C3D4-28B2-48D4-9C83-30E6EB02B43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2" name="テキスト ボックス 801">
          <a:extLst>
            <a:ext uri="{FF2B5EF4-FFF2-40B4-BE49-F238E27FC236}">
              <a16:creationId xmlns:a16="http://schemas.microsoft.com/office/drawing/2014/main" id="{799C36C7-7717-424C-BEB2-D1AF17F8EB4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3" name="直線コネクタ 802">
          <a:extLst>
            <a:ext uri="{FF2B5EF4-FFF2-40B4-BE49-F238E27FC236}">
              <a16:creationId xmlns:a16="http://schemas.microsoft.com/office/drawing/2014/main" id="{AB3106BF-E2A5-45D2-9151-0825FC0A334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4" name="テキスト ボックス 803">
          <a:extLst>
            <a:ext uri="{FF2B5EF4-FFF2-40B4-BE49-F238E27FC236}">
              <a16:creationId xmlns:a16="http://schemas.microsoft.com/office/drawing/2014/main" id="{EE39CDAF-C274-4B9B-8EF8-888F55C5D0A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5" name="直線コネクタ 804">
          <a:extLst>
            <a:ext uri="{FF2B5EF4-FFF2-40B4-BE49-F238E27FC236}">
              <a16:creationId xmlns:a16="http://schemas.microsoft.com/office/drawing/2014/main" id="{F063053A-95DA-43F4-AFA5-3C3D3C4CBCD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6" name="テキスト ボックス 805">
          <a:extLst>
            <a:ext uri="{FF2B5EF4-FFF2-40B4-BE49-F238E27FC236}">
              <a16:creationId xmlns:a16="http://schemas.microsoft.com/office/drawing/2014/main" id="{06A0E6C4-48A7-4E36-8B3A-03798B0E31F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7" name="直線コネクタ 806">
          <a:extLst>
            <a:ext uri="{FF2B5EF4-FFF2-40B4-BE49-F238E27FC236}">
              <a16:creationId xmlns:a16="http://schemas.microsoft.com/office/drawing/2014/main" id="{3A5CDA46-3307-4A0B-BBDD-40A39C3C3A3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8" name="テキスト ボックス 807">
          <a:extLst>
            <a:ext uri="{FF2B5EF4-FFF2-40B4-BE49-F238E27FC236}">
              <a16:creationId xmlns:a16="http://schemas.microsoft.com/office/drawing/2014/main" id="{963AC833-1DCB-4B6B-8F63-54355F17A48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9" name="直線コネクタ 808">
          <a:extLst>
            <a:ext uri="{FF2B5EF4-FFF2-40B4-BE49-F238E27FC236}">
              <a16:creationId xmlns:a16="http://schemas.microsoft.com/office/drawing/2014/main" id="{9A17967D-28CE-4A9F-A569-53676D1235E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0" name="【公民館】&#10;有形固定資産減価償却率グラフ枠">
          <a:extLst>
            <a:ext uri="{FF2B5EF4-FFF2-40B4-BE49-F238E27FC236}">
              <a16:creationId xmlns:a16="http://schemas.microsoft.com/office/drawing/2014/main" id="{3B3BB140-4AAA-4F19-9AA9-93F1C58402E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811" name="直線コネクタ 810">
          <a:extLst>
            <a:ext uri="{FF2B5EF4-FFF2-40B4-BE49-F238E27FC236}">
              <a16:creationId xmlns:a16="http://schemas.microsoft.com/office/drawing/2014/main" id="{5A849C10-500A-40B2-AA7E-7EBB742FC5B9}"/>
            </a:ext>
          </a:extLst>
        </xdr:cNvPr>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2" name="【公民館】&#10;有形固定資産減価償却率最小値テキスト">
          <a:extLst>
            <a:ext uri="{FF2B5EF4-FFF2-40B4-BE49-F238E27FC236}">
              <a16:creationId xmlns:a16="http://schemas.microsoft.com/office/drawing/2014/main" id="{0EA0A43E-D2F1-44EE-98CA-B611FA755653}"/>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3" name="直線コネクタ 812">
          <a:extLst>
            <a:ext uri="{FF2B5EF4-FFF2-40B4-BE49-F238E27FC236}">
              <a16:creationId xmlns:a16="http://schemas.microsoft.com/office/drawing/2014/main" id="{3EFBC2E7-3435-4639-ADB6-CBC6F1BD315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814" name="【公民館】&#10;有形固定資産減価償却率最大値テキスト">
          <a:extLst>
            <a:ext uri="{FF2B5EF4-FFF2-40B4-BE49-F238E27FC236}">
              <a16:creationId xmlns:a16="http://schemas.microsoft.com/office/drawing/2014/main" id="{8BDFEE67-810E-4EBA-B1EF-CD0D976CCA02}"/>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815" name="直線コネクタ 814">
          <a:extLst>
            <a:ext uri="{FF2B5EF4-FFF2-40B4-BE49-F238E27FC236}">
              <a16:creationId xmlns:a16="http://schemas.microsoft.com/office/drawing/2014/main" id="{838EEF40-1A1F-41F7-9685-ECC68D301828}"/>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816" name="【公民館】&#10;有形固定資産減価償却率平均値テキスト">
          <a:extLst>
            <a:ext uri="{FF2B5EF4-FFF2-40B4-BE49-F238E27FC236}">
              <a16:creationId xmlns:a16="http://schemas.microsoft.com/office/drawing/2014/main" id="{B4AAB1E7-AD13-47AD-89F6-CF89D2E54134}"/>
            </a:ext>
          </a:extLst>
        </xdr:cNvPr>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817" name="フローチャート: 判断 816">
          <a:extLst>
            <a:ext uri="{FF2B5EF4-FFF2-40B4-BE49-F238E27FC236}">
              <a16:creationId xmlns:a16="http://schemas.microsoft.com/office/drawing/2014/main" id="{2E96FFC5-05DA-46B1-A0A2-046C9709FABF}"/>
            </a:ext>
          </a:extLst>
        </xdr:cNvPr>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818" name="フローチャート: 判断 817">
          <a:extLst>
            <a:ext uri="{FF2B5EF4-FFF2-40B4-BE49-F238E27FC236}">
              <a16:creationId xmlns:a16="http://schemas.microsoft.com/office/drawing/2014/main" id="{8617CEB2-8725-4DA3-9E0C-33CA06A953F9}"/>
            </a:ext>
          </a:extLst>
        </xdr:cNvPr>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819" name="フローチャート: 判断 818">
          <a:extLst>
            <a:ext uri="{FF2B5EF4-FFF2-40B4-BE49-F238E27FC236}">
              <a16:creationId xmlns:a16="http://schemas.microsoft.com/office/drawing/2014/main" id="{A4A3A9FE-FC19-45F8-BC41-3BA736BCA5C9}"/>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820" name="フローチャート: 判断 819">
          <a:extLst>
            <a:ext uri="{FF2B5EF4-FFF2-40B4-BE49-F238E27FC236}">
              <a16:creationId xmlns:a16="http://schemas.microsoft.com/office/drawing/2014/main" id="{CA1FE9FE-0BE0-4767-96C3-1776BDB7D35A}"/>
            </a:ext>
          </a:extLst>
        </xdr:cNvPr>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821" name="フローチャート: 判断 820">
          <a:extLst>
            <a:ext uri="{FF2B5EF4-FFF2-40B4-BE49-F238E27FC236}">
              <a16:creationId xmlns:a16="http://schemas.microsoft.com/office/drawing/2014/main" id="{6DEF3B0E-6758-439D-98B6-5B7D124BEE17}"/>
            </a:ext>
          </a:extLst>
        </xdr:cNvPr>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AADE2FE8-26D4-414A-8E07-46D187DC6B8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E6EEDE75-B49B-4E83-892D-8A1F3EEC6B0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635D4C78-452E-48C9-B4D5-9705350B42D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7970C3D7-FC8E-4056-A398-336F419650B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4EADF2D4-B1C9-4130-9AF7-00152E000FF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827" name="楕円 826">
          <a:extLst>
            <a:ext uri="{FF2B5EF4-FFF2-40B4-BE49-F238E27FC236}">
              <a16:creationId xmlns:a16="http://schemas.microsoft.com/office/drawing/2014/main" id="{0D9AD3C6-CDAF-4600-A7D1-52210B6E52C2}"/>
            </a:ext>
          </a:extLst>
        </xdr:cNvPr>
        <xdr:cNvSpPr/>
      </xdr:nvSpPr>
      <xdr:spPr>
        <a:xfrm>
          <a:off x="162687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33219</xdr:rowOff>
    </xdr:from>
    <xdr:ext cx="405111" cy="259045"/>
    <xdr:sp macro="" textlink="">
      <xdr:nvSpPr>
        <xdr:cNvPr id="828" name="【公民館】&#10;有形固定資産減価償却率該当値テキスト">
          <a:extLst>
            <a:ext uri="{FF2B5EF4-FFF2-40B4-BE49-F238E27FC236}">
              <a16:creationId xmlns:a16="http://schemas.microsoft.com/office/drawing/2014/main" id="{FDF577CE-4401-41C2-843A-AAA8255087C4}"/>
            </a:ext>
          </a:extLst>
        </xdr:cNvPr>
        <xdr:cNvSpPr txBox="1"/>
      </xdr:nvSpPr>
      <xdr:spPr>
        <a:xfrm>
          <a:off x="16357600"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18869</xdr:rowOff>
    </xdr:from>
    <xdr:to>
      <xdr:col>81</xdr:col>
      <xdr:colOff>101600</xdr:colOff>
      <xdr:row>106</xdr:row>
      <xdr:rowOff>120469</xdr:rowOff>
    </xdr:to>
    <xdr:sp macro="" textlink="">
      <xdr:nvSpPr>
        <xdr:cNvPr id="829" name="楕円 828">
          <a:extLst>
            <a:ext uri="{FF2B5EF4-FFF2-40B4-BE49-F238E27FC236}">
              <a16:creationId xmlns:a16="http://schemas.microsoft.com/office/drawing/2014/main" id="{C89A733C-9969-41D8-9C4F-DEB7F99D923B}"/>
            </a:ext>
          </a:extLst>
        </xdr:cNvPr>
        <xdr:cNvSpPr/>
      </xdr:nvSpPr>
      <xdr:spPr>
        <a:xfrm>
          <a:off x="15430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69669</xdr:rowOff>
    </xdr:from>
    <xdr:to>
      <xdr:col>85</xdr:col>
      <xdr:colOff>127000</xdr:colOff>
      <xdr:row>106</xdr:row>
      <xdr:rowOff>105592</xdr:rowOff>
    </xdr:to>
    <xdr:cxnSp macro="">
      <xdr:nvCxnSpPr>
        <xdr:cNvPr id="830" name="直線コネクタ 829">
          <a:extLst>
            <a:ext uri="{FF2B5EF4-FFF2-40B4-BE49-F238E27FC236}">
              <a16:creationId xmlns:a16="http://schemas.microsoft.com/office/drawing/2014/main" id="{BB611B7B-13BC-4EA8-A2DA-BA9BFC609715}"/>
            </a:ext>
          </a:extLst>
        </xdr:cNvPr>
        <xdr:cNvCxnSpPr/>
      </xdr:nvCxnSpPr>
      <xdr:spPr>
        <a:xfrm>
          <a:off x="15481300" y="1824336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85816</xdr:rowOff>
    </xdr:from>
    <xdr:to>
      <xdr:col>76</xdr:col>
      <xdr:colOff>165100</xdr:colOff>
      <xdr:row>106</xdr:row>
      <xdr:rowOff>15966</xdr:rowOff>
    </xdr:to>
    <xdr:sp macro="" textlink="">
      <xdr:nvSpPr>
        <xdr:cNvPr id="831" name="楕円 830">
          <a:extLst>
            <a:ext uri="{FF2B5EF4-FFF2-40B4-BE49-F238E27FC236}">
              <a16:creationId xmlns:a16="http://schemas.microsoft.com/office/drawing/2014/main" id="{904D23E5-8E76-455C-8738-F4DA5F07195B}"/>
            </a:ext>
          </a:extLst>
        </xdr:cNvPr>
        <xdr:cNvSpPr/>
      </xdr:nvSpPr>
      <xdr:spPr>
        <a:xfrm>
          <a:off x="14541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136616</xdr:rowOff>
    </xdr:from>
    <xdr:to>
      <xdr:col>81</xdr:col>
      <xdr:colOff>50800</xdr:colOff>
      <xdr:row>106</xdr:row>
      <xdr:rowOff>69669</xdr:rowOff>
    </xdr:to>
    <xdr:cxnSp macro="">
      <xdr:nvCxnSpPr>
        <xdr:cNvPr id="832" name="直線コネクタ 831">
          <a:extLst>
            <a:ext uri="{FF2B5EF4-FFF2-40B4-BE49-F238E27FC236}">
              <a16:creationId xmlns:a16="http://schemas.microsoft.com/office/drawing/2014/main" id="{FE8E647B-532F-4F78-9A07-CC31954C12D9}"/>
            </a:ext>
          </a:extLst>
        </xdr:cNvPr>
        <xdr:cNvCxnSpPr/>
      </xdr:nvCxnSpPr>
      <xdr:spPr>
        <a:xfrm>
          <a:off x="14592300" y="18138866"/>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103777</xdr:rowOff>
    </xdr:from>
    <xdr:to>
      <xdr:col>72</xdr:col>
      <xdr:colOff>38100</xdr:colOff>
      <xdr:row>106</xdr:row>
      <xdr:rowOff>33927</xdr:rowOff>
    </xdr:to>
    <xdr:sp macro="" textlink="">
      <xdr:nvSpPr>
        <xdr:cNvPr id="833" name="楕円 832">
          <a:extLst>
            <a:ext uri="{FF2B5EF4-FFF2-40B4-BE49-F238E27FC236}">
              <a16:creationId xmlns:a16="http://schemas.microsoft.com/office/drawing/2014/main" id="{84E93F5B-D717-4050-8B43-F72C62A4F1EF}"/>
            </a:ext>
          </a:extLst>
        </xdr:cNvPr>
        <xdr:cNvSpPr/>
      </xdr:nvSpPr>
      <xdr:spPr>
        <a:xfrm>
          <a:off x="13652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136616</xdr:rowOff>
    </xdr:from>
    <xdr:to>
      <xdr:col>76</xdr:col>
      <xdr:colOff>114300</xdr:colOff>
      <xdr:row>105</xdr:row>
      <xdr:rowOff>154577</xdr:rowOff>
    </xdr:to>
    <xdr:cxnSp macro="">
      <xdr:nvCxnSpPr>
        <xdr:cNvPr id="834" name="直線コネクタ 833">
          <a:extLst>
            <a:ext uri="{FF2B5EF4-FFF2-40B4-BE49-F238E27FC236}">
              <a16:creationId xmlns:a16="http://schemas.microsoft.com/office/drawing/2014/main" id="{6C08B0AC-A1F8-4DE0-9204-CCB19FC9247D}"/>
            </a:ext>
          </a:extLst>
        </xdr:cNvPr>
        <xdr:cNvCxnSpPr/>
      </xdr:nvCxnSpPr>
      <xdr:spPr>
        <a:xfrm flipV="1">
          <a:off x="13703300" y="1813886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835" name="n_1aveValue【公民館】&#10;有形固定資産減価償却率">
          <a:extLst>
            <a:ext uri="{FF2B5EF4-FFF2-40B4-BE49-F238E27FC236}">
              <a16:creationId xmlns:a16="http://schemas.microsoft.com/office/drawing/2014/main" id="{C2E54D8E-2CE0-4A07-9535-D78B5C65D76F}"/>
            </a:ext>
          </a:extLst>
        </xdr:cNvPr>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836" name="n_2aveValue【公民館】&#10;有形固定資産減価償却率">
          <a:extLst>
            <a:ext uri="{FF2B5EF4-FFF2-40B4-BE49-F238E27FC236}">
              <a16:creationId xmlns:a16="http://schemas.microsoft.com/office/drawing/2014/main" id="{F5BAA4FA-B42D-43C7-A612-708DEEF0AFCB}"/>
            </a:ext>
          </a:extLst>
        </xdr:cNvPr>
        <xdr:cNvSpPr txBox="1"/>
      </xdr:nvSpPr>
      <xdr:spPr>
        <a:xfrm>
          <a:off x="14389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837" name="n_3aveValue【公民館】&#10;有形固定資産減価償却率">
          <a:extLst>
            <a:ext uri="{FF2B5EF4-FFF2-40B4-BE49-F238E27FC236}">
              <a16:creationId xmlns:a16="http://schemas.microsoft.com/office/drawing/2014/main" id="{7161D295-8F54-4A3F-A77A-5AA7B1FC1076}"/>
            </a:ext>
          </a:extLst>
        </xdr:cNvPr>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838" name="n_4aveValue【公民館】&#10;有形固定資産減価償却率">
          <a:extLst>
            <a:ext uri="{FF2B5EF4-FFF2-40B4-BE49-F238E27FC236}">
              <a16:creationId xmlns:a16="http://schemas.microsoft.com/office/drawing/2014/main" id="{28305DBE-71E1-4BA1-9B83-FC967ED628A5}"/>
            </a:ext>
          </a:extLst>
        </xdr:cNvPr>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111596</xdr:rowOff>
    </xdr:from>
    <xdr:ext cx="405111" cy="259045"/>
    <xdr:sp macro="" textlink="">
      <xdr:nvSpPr>
        <xdr:cNvPr id="839" name="n_1mainValue【公民館】&#10;有形固定資産減価償却率">
          <a:extLst>
            <a:ext uri="{FF2B5EF4-FFF2-40B4-BE49-F238E27FC236}">
              <a16:creationId xmlns:a16="http://schemas.microsoft.com/office/drawing/2014/main" id="{26FD9217-E95C-469B-A022-00ACBAB3228D}"/>
            </a:ext>
          </a:extLst>
        </xdr:cNvPr>
        <xdr:cNvSpPr txBox="1"/>
      </xdr:nvSpPr>
      <xdr:spPr>
        <a:xfrm>
          <a:off x="152660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32493</xdr:rowOff>
    </xdr:from>
    <xdr:ext cx="405111" cy="259045"/>
    <xdr:sp macro="" textlink="">
      <xdr:nvSpPr>
        <xdr:cNvPr id="840" name="n_2mainValue【公民館】&#10;有形固定資産減価償却率">
          <a:extLst>
            <a:ext uri="{FF2B5EF4-FFF2-40B4-BE49-F238E27FC236}">
              <a16:creationId xmlns:a16="http://schemas.microsoft.com/office/drawing/2014/main" id="{082B0DE6-5A53-4DFE-BA80-3DA0FD70ED1A}"/>
            </a:ext>
          </a:extLst>
        </xdr:cNvPr>
        <xdr:cNvSpPr txBox="1"/>
      </xdr:nvSpPr>
      <xdr:spPr>
        <a:xfrm>
          <a:off x="143897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25054</xdr:rowOff>
    </xdr:from>
    <xdr:ext cx="405111" cy="259045"/>
    <xdr:sp macro="" textlink="">
      <xdr:nvSpPr>
        <xdr:cNvPr id="841" name="n_3mainValue【公民館】&#10;有形固定資産減価償却率">
          <a:extLst>
            <a:ext uri="{FF2B5EF4-FFF2-40B4-BE49-F238E27FC236}">
              <a16:creationId xmlns:a16="http://schemas.microsoft.com/office/drawing/2014/main" id="{B366ED52-F43D-45E9-94C0-BC52FAECAB79}"/>
            </a:ext>
          </a:extLst>
        </xdr:cNvPr>
        <xdr:cNvSpPr txBox="1"/>
      </xdr:nvSpPr>
      <xdr:spPr>
        <a:xfrm>
          <a:off x="13500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2" name="正方形/長方形 841">
          <a:extLst>
            <a:ext uri="{FF2B5EF4-FFF2-40B4-BE49-F238E27FC236}">
              <a16:creationId xmlns:a16="http://schemas.microsoft.com/office/drawing/2014/main" id="{1E5D3F58-6997-410A-A171-72212783EE9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3" name="正方形/長方形 842">
          <a:extLst>
            <a:ext uri="{FF2B5EF4-FFF2-40B4-BE49-F238E27FC236}">
              <a16:creationId xmlns:a16="http://schemas.microsoft.com/office/drawing/2014/main" id="{5501ED0D-4A83-4D45-A09B-598D02BE761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4" name="正方形/長方形 843">
          <a:extLst>
            <a:ext uri="{FF2B5EF4-FFF2-40B4-BE49-F238E27FC236}">
              <a16:creationId xmlns:a16="http://schemas.microsoft.com/office/drawing/2014/main" id="{D97307D7-8C18-4F41-ADA0-E150254F951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5" name="正方形/長方形 844">
          <a:extLst>
            <a:ext uri="{FF2B5EF4-FFF2-40B4-BE49-F238E27FC236}">
              <a16:creationId xmlns:a16="http://schemas.microsoft.com/office/drawing/2014/main" id="{8DE43FD5-A3D9-4EE7-87DC-C192F53DA3A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6" name="正方形/長方形 845">
          <a:extLst>
            <a:ext uri="{FF2B5EF4-FFF2-40B4-BE49-F238E27FC236}">
              <a16:creationId xmlns:a16="http://schemas.microsoft.com/office/drawing/2014/main" id="{1BCB6ACC-B924-46C7-984E-49BCEF2A18C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7" name="正方形/長方形 846">
          <a:extLst>
            <a:ext uri="{FF2B5EF4-FFF2-40B4-BE49-F238E27FC236}">
              <a16:creationId xmlns:a16="http://schemas.microsoft.com/office/drawing/2014/main" id="{7C29358B-E67E-4A36-A5F6-AD0A7F90416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8" name="正方形/長方形 847">
          <a:extLst>
            <a:ext uri="{FF2B5EF4-FFF2-40B4-BE49-F238E27FC236}">
              <a16:creationId xmlns:a16="http://schemas.microsoft.com/office/drawing/2014/main" id="{083457D9-E6B3-4A79-B160-73B73C07369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9" name="正方形/長方形 848">
          <a:extLst>
            <a:ext uri="{FF2B5EF4-FFF2-40B4-BE49-F238E27FC236}">
              <a16:creationId xmlns:a16="http://schemas.microsoft.com/office/drawing/2014/main" id="{3A9BDF33-5722-48E3-BE8D-0F10BB691B3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0" name="テキスト ボックス 849">
          <a:extLst>
            <a:ext uri="{FF2B5EF4-FFF2-40B4-BE49-F238E27FC236}">
              <a16:creationId xmlns:a16="http://schemas.microsoft.com/office/drawing/2014/main" id="{7DCA0D09-7716-4021-86BA-7EF5CEC34A9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1" name="直線コネクタ 850">
          <a:extLst>
            <a:ext uri="{FF2B5EF4-FFF2-40B4-BE49-F238E27FC236}">
              <a16:creationId xmlns:a16="http://schemas.microsoft.com/office/drawing/2014/main" id="{5D87C437-9E44-4F5E-A61D-9EF1935B53B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2" name="直線コネクタ 851">
          <a:extLst>
            <a:ext uri="{FF2B5EF4-FFF2-40B4-BE49-F238E27FC236}">
              <a16:creationId xmlns:a16="http://schemas.microsoft.com/office/drawing/2014/main" id="{3D0431CA-F930-4942-8D8C-461A12F8A73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3" name="テキスト ボックス 852">
          <a:extLst>
            <a:ext uri="{FF2B5EF4-FFF2-40B4-BE49-F238E27FC236}">
              <a16:creationId xmlns:a16="http://schemas.microsoft.com/office/drawing/2014/main" id="{23B747CA-AC3E-484B-84BE-339B591B278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4" name="直線コネクタ 853">
          <a:extLst>
            <a:ext uri="{FF2B5EF4-FFF2-40B4-BE49-F238E27FC236}">
              <a16:creationId xmlns:a16="http://schemas.microsoft.com/office/drawing/2014/main" id="{CB7ACD38-E36F-4EF0-A7F6-F3CAFC6DEC3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5" name="テキスト ボックス 854">
          <a:extLst>
            <a:ext uri="{FF2B5EF4-FFF2-40B4-BE49-F238E27FC236}">
              <a16:creationId xmlns:a16="http://schemas.microsoft.com/office/drawing/2014/main" id="{27FAA5AC-7504-4F11-B4E3-35315C02D00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6" name="直線コネクタ 855">
          <a:extLst>
            <a:ext uri="{FF2B5EF4-FFF2-40B4-BE49-F238E27FC236}">
              <a16:creationId xmlns:a16="http://schemas.microsoft.com/office/drawing/2014/main" id="{30B87470-7C28-46E6-85B1-A8E5C3ADD9D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57" name="テキスト ボックス 856">
          <a:extLst>
            <a:ext uri="{FF2B5EF4-FFF2-40B4-BE49-F238E27FC236}">
              <a16:creationId xmlns:a16="http://schemas.microsoft.com/office/drawing/2014/main" id="{F35AEC2E-1194-41DB-9018-6AF138CF138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58" name="直線コネクタ 857">
          <a:extLst>
            <a:ext uri="{FF2B5EF4-FFF2-40B4-BE49-F238E27FC236}">
              <a16:creationId xmlns:a16="http://schemas.microsoft.com/office/drawing/2014/main" id="{8FFBA0AC-F353-4D53-BCC4-46D4298DB3E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59" name="テキスト ボックス 858">
          <a:extLst>
            <a:ext uri="{FF2B5EF4-FFF2-40B4-BE49-F238E27FC236}">
              <a16:creationId xmlns:a16="http://schemas.microsoft.com/office/drawing/2014/main" id="{D0B89B84-CA2B-42DE-A081-4559817C281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0" name="直線コネクタ 859">
          <a:extLst>
            <a:ext uri="{FF2B5EF4-FFF2-40B4-BE49-F238E27FC236}">
              <a16:creationId xmlns:a16="http://schemas.microsoft.com/office/drawing/2014/main" id="{A4B1C80D-9753-4935-8749-245FF99D92B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1" name="テキスト ボックス 860">
          <a:extLst>
            <a:ext uri="{FF2B5EF4-FFF2-40B4-BE49-F238E27FC236}">
              <a16:creationId xmlns:a16="http://schemas.microsoft.com/office/drawing/2014/main" id="{DF3AFF98-411B-4DF7-A0E0-7DD16254EB6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2" name="直線コネクタ 861">
          <a:extLst>
            <a:ext uri="{FF2B5EF4-FFF2-40B4-BE49-F238E27FC236}">
              <a16:creationId xmlns:a16="http://schemas.microsoft.com/office/drawing/2014/main" id="{F88DE783-AAE6-41C5-91BD-46447E20751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3" name="テキスト ボックス 862">
          <a:extLst>
            <a:ext uri="{FF2B5EF4-FFF2-40B4-BE49-F238E27FC236}">
              <a16:creationId xmlns:a16="http://schemas.microsoft.com/office/drawing/2014/main" id="{39BE2661-E995-4601-A7A6-09B4B702389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4" name="直線コネクタ 863">
          <a:extLst>
            <a:ext uri="{FF2B5EF4-FFF2-40B4-BE49-F238E27FC236}">
              <a16:creationId xmlns:a16="http://schemas.microsoft.com/office/drawing/2014/main" id="{678BD685-A101-4684-8EB0-D06D683BD80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5" name="テキスト ボックス 864">
          <a:extLst>
            <a:ext uri="{FF2B5EF4-FFF2-40B4-BE49-F238E27FC236}">
              <a16:creationId xmlns:a16="http://schemas.microsoft.com/office/drawing/2014/main" id="{A214BD1B-6897-458C-AEB7-F9A2FD90F4C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6" name="【公民館】&#10;一人当たり面積グラフ枠">
          <a:extLst>
            <a:ext uri="{FF2B5EF4-FFF2-40B4-BE49-F238E27FC236}">
              <a16:creationId xmlns:a16="http://schemas.microsoft.com/office/drawing/2014/main" id="{F35A5721-6607-4915-8908-BF0C5B71430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67" name="直線コネクタ 866">
          <a:extLst>
            <a:ext uri="{FF2B5EF4-FFF2-40B4-BE49-F238E27FC236}">
              <a16:creationId xmlns:a16="http://schemas.microsoft.com/office/drawing/2014/main" id="{39AE3C89-9FE5-4271-8714-9C8C84C038D6}"/>
            </a:ext>
          </a:extLst>
        </xdr:cNvPr>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68" name="【公民館】&#10;一人当たり面積最小値テキスト">
          <a:extLst>
            <a:ext uri="{FF2B5EF4-FFF2-40B4-BE49-F238E27FC236}">
              <a16:creationId xmlns:a16="http://schemas.microsoft.com/office/drawing/2014/main" id="{23DDB7BD-419C-4902-952D-02E759E833DC}"/>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69" name="直線コネクタ 868">
          <a:extLst>
            <a:ext uri="{FF2B5EF4-FFF2-40B4-BE49-F238E27FC236}">
              <a16:creationId xmlns:a16="http://schemas.microsoft.com/office/drawing/2014/main" id="{2C6A7DF9-7CD1-4DA2-A098-52DC78353C39}"/>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70" name="【公民館】&#10;一人当たり面積最大値テキスト">
          <a:extLst>
            <a:ext uri="{FF2B5EF4-FFF2-40B4-BE49-F238E27FC236}">
              <a16:creationId xmlns:a16="http://schemas.microsoft.com/office/drawing/2014/main" id="{7C19E28C-5BCF-42F5-907A-36E91EC35F7C}"/>
            </a:ext>
          </a:extLst>
        </xdr:cNvPr>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71" name="直線コネクタ 870">
          <a:extLst>
            <a:ext uri="{FF2B5EF4-FFF2-40B4-BE49-F238E27FC236}">
              <a16:creationId xmlns:a16="http://schemas.microsoft.com/office/drawing/2014/main" id="{BDB3BCCC-2843-44CF-8B96-8EBE9433B33C}"/>
            </a:ext>
          </a:extLst>
        </xdr:cNvPr>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872" name="【公民館】&#10;一人当たり面積平均値テキスト">
          <a:extLst>
            <a:ext uri="{FF2B5EF4-FFF2-40B4-BE49-F238E27FC236}">
              <a16:creationId xmlns:a16="http://schemas.microsoft.com/office/drawing/2014/main" id="{B1C88639-2A58-46D2-9B23-40914EE3A5F0}"/>
            </a:ext>
          </a:extLst>
        </xdr:cNvPr>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73" name="フローチャート: 判断 872">
          <a:extLst>
            <a:ext uri="{FF2B5EF4-FFF2-40B4-BE49-F238E27FC236}">
              <a16:creationId xmlns:a16="http://schemas.microsoft.com/office/drawing/2014/main" id="{1007911A-DDD0-46B5-A69B-220B5D78BAD0}"/>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74" name="フローチャート: 判断 873">
          <a:extLst>
            <a:ext uri="{FF2B5EF4-FFF2-40B4-BE49-F238E27FC236}">
              <a16:creationId xmlns:a16="http://schemas.microsoft.com/office/drawing/2014/main" id="{FF235F05-F826-4F4D-8C03-764FA801F2E1}"/>
            </a:ext>
          </a:extLst>
        </xdr:cNvPr>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75" name="フローチャート: 判断 874">
          <a:extLst>
            <a:ext uri="{FF2B5EF4-FFF2-40B4-BE49-F238E27FC236}">
              <a16:creationId xmlns:a16="http://schemas.microsoft.com/office/drawing/2014/main" id="{2A1329C0-B173-4291-A421-357B98FAA4C0}"/>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76" name="フローチャート: 判断 875">
          <a:extLst>
            <a:ext uri="{FF2B5EF4-FFF2-40B4-BE49-F238E27FC236}">
              <a16:creationId xmlns:a16="http://schemas.microsoft.com/office/drawing/2014/main" id="{9574EFE8-BA09-4612-B417-04F77FA18ACF}"/>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77" name="フローチャート: 判断 876">
          <a:extLst>
            <a:ext uri="{FF2B5EF4-FFF2-40B4-BE49-F238E27FC236}">
              <a16:creationId xmlns:a16="http://schemas.microsoft.com/office/drawing/2014/main" id="{497D8EA9-E2FE-4121-8CF6-E1D310D24482}"/>
            </a:ext>
          </a:extLst>
        </xdr:cNvPr>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5C08555E-8A3A-4620-8CDB-7AC48FE13E5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AF59B54D-3BF5-46F2-B466-36AC7610F2F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DA820966-8323-4FEC-A74D-F69A78CB719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A23723E0-856F-4F52-AADF-6174F91BC56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EEE6C446-F799-470F-98E3-BB242C1C9C5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46627</xdr:rowOff>
    </xdr:from>
    <xdr:to>
      <xdr:col>116</xdr:col>
      <xdr:colOff>114300</xdr:colOff>
      <xdr:row>105</xdr:row>
      <xdr:rowOff>148227</xdr:rowOff>
    </xdr:to>
    <xdr:sp macro="" textlink="">
      <xdr:nvSpPr>
        <xdr:cNvPr id="883" name="楕円 882">
          <a:extLst>
            <a:ext uri="{FF2B5EF4-FFF2-40B4-BE49-F238E27FC236}">
              <a16:creationId xmlns:a16="http://schemas.microsoft.com/office/drawing/2014/main" id="{A0353751-AD9E-4C90-B6A5-ADFD58898E51}"/>
            </a:ext>
          </a:extLst>
        </xdr:cNvPr>
        <xdr:cNvSpPr/>
      </xdr:nvSpPr>
      <xdr:spPr>
        <a:xfrm>
          <a:off x="221107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69504</xdr:rowOff>
    </xdr:from>
    <xdr:ext cx="469744" cy="259045"/>
    <xdr:sp macro="" textlink="">
      <xdr:nvSpPr>
        <xdr:cNvPr id="884" name="【公民館】&#10;一人当たり面積該当値テキスト">
          <a:extLst>
            <a:ext uri="{FF2B5EF4-FFF2-40B4-BE49-F238E27FC236}">
              <a16:creationId xmlns:a16="http://schemas.microsoft.com/office/drawing/2014/main" id="{AE5FA06C-7563-4E3F-8DA0-B2BD124BC958}"/>
            </a:ext>
          </a:extLst>
        </xdr:cNvPr>
        <xdr:cNvSpPr txBox="1"/>
      </xdr:nvSpPr>
      <xdr:spPr>
        <a:xfrm>
          <a:off x="22199600"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62956</xdr:rowOff>
    </xdr:from>
    <xdr:to>
      <xdr:col>112</xdr:col>
      <xdr:colOff>38100</xdr:colOff>
      <xdr:row>105</xdr:row>
      <xdr:rowOff>164556</xdr:rowOff>
    </xdr:to>
    <xdr:sp macro="" textlink="">
      <xdr:nvSpPr>
        <xdr:cNvPr id="885" name="楕円 884">
          <a:extLst>
            <a:ext uri="{FF2B5EF4-FFF2-40B4-BE49-F238E27FC236}">
              <a16:creationId xmlns:a16="http://schemas.microsoft.com/office/drawing/2014/main" id="{0805BC3A-4EAF-41C6-8BF0-D1739F0CEBD5}"/>
            </a:ext>
          </a:extLst>
        </xdr:cNvPr>
        <xdr:cNvSpPr/>
      </xdr:nvSpPr>
      <xdr:spPr>
        <a:xfrm>
          <a:off x="21272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97427</xdr:rowOff>
    </xdr:from>
    <xdr:to>
      <xdr:col>116</xdr:col>
      <xdr:colOff>63500</xdr:colOff>
      <xdr:row>105</xdr:row>
      <xdr:rowOff>113756</xdr:rowOff>
    </xdr:to>
    <xdr:cxnSp macro="">
      <xdr:nvCxnSpPr>
        <xdr:cNvPr id="886" name="直線コネクタ 885">
          <a:extLst>
            <a:ext uri="{FF2B5EF4-FFF2-40B4-BE49-F238E27FC236}">
              <a16:creationId xmlns:a16="http://schemas.microsoft.com/office/drawing/2014/main" id="{3874750F-650D-4E77-8C30-7E2841B5D531}"/>
            </a:ext>
          </a:extLst>
        </xdr:cNvPr>
        <xdr:cNvCxnSpPr/>
      </xdr:nvCxnSpPr>
      <xdr:spPr>
        <a:xfrm flipV="1">
          <a:off x="21323300" y="1809967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5806</xdr:rowOff>
    </xdr:from>
    <xdr:to>
      <xdr:col>107</xdr:col>
      <xdr:colOff>101600</xdr:colOff>
      <xdr:row>106</xdr:row>
      <xdr:rowOff>107406</xdr:rowOff>
    </xdr:to>
    <xdr:sp macro="" textlink="">
      <xdr:nvSpPr>
        <xdr:cNvPr id="887" name="楕円 886">
          <a:extLst>
            <a:ext uri="{FF2B5EF4-FFF2-40B4-BE49-F238E27FC236}">
              <a16:creationId xmlns:a16="http://schemas.microsoft.com/office/drawing/2014/main" id="{CEE786CF-1481-44C8-821A-812838D3874E}"/>
            </a:ext>
          </a:extLst>
        </xdr:cNvPr>
        <xdr:cNvSpPr/>
      </xdr:nvSpPr>
      <xdr:spPr>
        <a:xfrm>
          <a:off x="20383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113756</xdr:rowOff>
    </xdr:from>
    <xdr:to>
      <xdr:col>111</xdr:col>
      <xdr:colOff>177800</xdr:colOff>
      <xdr:row>106</xdr:row>
      <xdr:rowOff>56606</xdr:rowOff>
    </xdr:to>
    <xdr:cxnSp macro="">
      <xdr:nvCxnSpPr>
        <xdr:cNvPr id="888" name="直線コネクタ 887">
          <a:extLst>
            <a:ext uri="{FF2B5EF4-FFF2-40B4-BE49-F238E27FC236}">
              <a16:creationId xmlns:a16="http://schemas.microsoft.com/office/drawing/2014/main" id="{4D65281E-450B-4C01-9347-588779744AC5}"/>
            </a:ext>
          </a:extLst>
        </xdr:cNvPr>
        <xdr:cNvCxnSpPr/>
      </xdr:nvCxnSpPr>
      <xdr:spPr>
        <a:xfrm flipV="1">
          <a:off x="20434300" y="1811600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74386</xdr:rowOff>
    </xdr:from>
    <xdr:to>
      <xdr:col>102</xdr:col>
      <xdr:colOff>165100</xdr:colOff>
      <xdr:row>107</xdr:row>
      <xdr:rowOff>4536</xdr:rowOff>
    </xdr:to>
    <xdr:sp macro="" textlink="">
      <xdr:nvSpPr>
        <xdr:cNvPr id="889" name="楕円 888">
          <a:extLst>
            <a:ext uri="{FF2B5EF4-FFF2-40B4-BE49-F238E27FC236}">
              <a16:creationId xmlns:a16="http://schemas.microsoft.com/office/drawing/2014/main" id="{55D3031C-19D5-46C3-96B9-9C2461CB78EC}"/>
            </a:ext>
          </a:extLst>
        </xdr:cNvPr>
        <xdr:cNvSpPr/>
      </xdr:nvSpPr>
      <xdr:spPr>
        <a:xfrm>
          <a:off x="19494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56606</xdr:rowOff>
    </xdr:from>
    <xdr:to>
      <xdr:col>107</xdr:col>
      <xdr:colOff>50800</xdr:colOff>
      <xdr:row>106</xdr:row>
      <xdr:rowOff>125186</xdr:rowOff>
    </xdr:to>
    <xdr:cxnSp macro="">
      <xdr:nvCxnSpPr>
        <xdr:cNvPr id="890" name="直線コネクタ 889">
          <a:extLst>
            <a:ext uri="{FF2B5EF4-FFF2-40B4-BE49-F238E27FC236}">
              <a16:creationId xmlns:a16="http://schemas.microsoft.com/office/drawing/2014/main" id="{E629F738-41F6-49E9-80F7-8AA29E35F52C}"/>
            </a:ext>
          </a:extLst>
        </xdr:cNvPr>
        <xdr:cNvCxnSpPr/>
      </xdr:nvCxnSpPr>
      <xdr:spPr>
        <a:xfrm flipV="1">
          <a:off x="19545300" y="1823030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69141</xdr:rowOff>
    </xdr:from>
    <xdr:ext cx="469744" cy="259045"/>
    <xdr:sp macro="" textlink="">
      <xdr:nvSpPr>
        <xdr:cNvPr id="891" name="n_1aveValue【公民館】&#10;一人当たり面積">
          <a:extLst>
            <a:ext uri="{FF2B5EF4-FFF2-40B4-BE49-F238E27FC236}">
              <a16:creationId xmlns:a16="http://schemas.microsoft.com/office/drawing/2014/main" id="{58697E47-881D-4D37-BD3E-E70815DC59A5}"/>
            </a:ext>
          </a:extLst>
        </xdr:cNvPr>
        <xdr:cNvSpPr txBox="1"/>
      </xdr:nvSpPr>
      <xdr:spPr>
        <a:xfrm>
          <a:off x="2107572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892" name="n_2aveValue【公民館】&#10;一人当たり面積">
          <a:extLst>
            <a:ext uri="{FF2B5EF4-FFF2-40B4-BE49-F238E27FC236}">
              <a16:creationId xmlns:a16="http://schemas.microsoft.com/office/drawing/2014/main" id="{DE1E610E-5118-42EC-93D0-907915237BE5}"/>
            </a:ext>
          </a:extLst>
        </xdr:cNvPr>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893" name="n_3aveValue【公民館】&#10;一人当たり面積">
          <a:extLst>
            <a:ext uri="{FF2B5EF4-FFF2-40B4-BE49-F238E27FC236}">
              <a16:creationId xmlns:a16="http://schemas.microsoft.com/office/drawing/2014/main" id="{972A9C2D-932F-4436-800B-67E77022FDA3}"/>
            </a:ext>
          </a:extLst>
        </xdr:cNvPr>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894" name="n_4aveValue【公民館】&#10;一人当たり面積">
          <a:extLst>
            <a:ext uri="{FF2B5EF4-FFF2-40B4-BE49-F238E27FC236}">
              <a16:creationId xmlns:a16="http://schemas.microsoft.com/office/drawing/2014/main" id="{C7263D87-EFE0-4DDF-88A7-8A09D5284933}"/>
            </a:ext>
          </a:extLst>
        </xdr:cNvPr>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9633</xdr:rowOff>
    </xdr:from>
    <xdr:ext cx="469744" cy="259045"/>
    <xdr:sp macro="" textlink="">
      <xdr:nvSpPr>
        <xdr:cNvPr id="895" name="n_1mainValue【公民館】&#10;一人当たり面積">
          <a:extLst>
            <a:ext uri="{FF2B5EF4-FFF2-40B4-BE49-F238E27FC236}">
              <a16:creationId xmlns:a16="http://schemas.microsoft.com/office/drawing/2014/main" id="{48676C6E-6256-47E9-941B-0CE36270AACB}"/>
            </a:ext>
          </a:extLst>
        </xdr:cNvPr>
        <xdr:cNvSpPr txBox="1"/>
      </xdr:nvSpPr>
      <xdr:spPr>
        <a:xfrm>
          <a:off x="210757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123933</xdr:rowOff>
    </xdr:from>
    <xdr:ext cx="469744" cy="259045"/>
    <xdr:sp macro="" textlink="">
      <xdr:nvSpPr>
        <xdr:cNvPr id="896" name="n_2mainValue【公民館】&#10;一人当たり面積">
          <a:extLst>
            <a:ext uri="{FF2B5EF4-FFF2-40B4-BE49-F238E27FC236}">
              <a16:creationId xmlns:a16="http://schemas.microsoft.com/office/drawing/2014/main" id="{5B17E15F-F00F-4CB4-9D03-15BC1A273E18}"/>
            </a:ext>
          </a:extLst>
        </xdr:cNvPr>
        <xdr:cNvSpPr txBox="1"/>
      </xdr:nvSpPr>
      <xdr:spPr>
        <a:xfrm>
          <a:off x="20199427" y="1795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21063</xdr:rowOff>
    </xdr:from>
    <xdr:ext cx="469744" cy="259045"/>
    <xdr:sp macro="" textlink="">
      <xdr:nvSpPr>
        <xdr:cNvPr id="897" name="n_3mainValue【公民館】&#10;一人当たり面積">
          <a:extLst>
            <a:ext uri="{FF2B5EF4-FFF2-40B4-BE49-F238E27FC236}">
              <a16:creationId xmlns:a16="http://schemas.microsoft.com/office/drawing/2014/main" id="{D88CCDCA-3954-4821-AACF-D77F4C8A2937}"/>
            </a:ext>
          </a:extLst>
        </xdr:cNvPr>
        <xdr:cNvSpPr txBox="1"/>
      </xdr:nvSpPr>
      <xdr:spPr>
        <a:xfrm>
          <a:off x="19310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8" name="正方形/長方形 897">
          <a:extLst>
            <a:ext uri="{FF2B5EF4-FFF2-40B4-BE49-F238E27FC236}">
              <a16:creationId xmlns:a16="http://schemas.microsoft.com/office/drawing/2014/main" id="{371C3AD9-1368-4349-8F60-7C5D60E2FC0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9" name="正方形/長方形 898">
          <a:extLst>
            <a:ext uri="{FF2B5EF4-FFF2-40B4-BE49-F238E27FC236}">
              <a16:creationId xmlns:a16="http://schemas.microsoft.com/office/drawing/2014/main" id="{FACD1974-9207-4B6D-9824-37CEA8D08D6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0" name="テキスト ボックス 899">
          <a:extLst>
            <a:ext uri="{FF2B5EF4-FFF2-40B4-BE49-F238E27FC236}">
              <a16:creationId xmlns:a16="http://schemas.microsoft.com/office/drawing/2014/main" id="{DFA96F32-9E30-46F5-818B-818B72F089E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元年度においては、ほとんどの類型において有形固定資産減価償却率は類似団体、全国、県それぞれの平均を下回っているが、認定こども園・幼稚園・保育所、学校施設、公民館については、平均を上回っている。</a:t>
          </a:r>
          <a:endParaRPr lang="ja-JP" altLang="ja-JP" sz="1400">
            <a:effectLst/>
          </a:endParaRPr>
        </a:p>
        <a:p>
          <a:r>
            <a:rPr kumimoji="1" lang="ja-JP" altLang="ja-JP" sz="1100">
              <a:solidFill>
                <a:schemeClr val="dk1"/>
              </a:solidFill>
              <a:effectLst/>
              <a:latin typeface="+mn-lt"/>
              <a:ea typeface="+mn-ea"/>
              <a:cs typeface="+mn-cs"/>
            </a:rPr>
            <a:t>　特に認定こども園・幼稚園・保育所の数値が大きく上昇していることについては、福江幼稚園（</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）を売却したことが大きな要因であり、福江幼稚園以外の保育所等施設の老朽化が進んでいるものと考えられる。</a:t>
          </a:r>
          <a:endParaRPr lang="ja-JP" altLang="ja-JP" sz="1400">
            <a:effectLst/>
          </a:endParaRPr>
        </a:p>
        <a:p>
          <a:r>
            <a:rPr kumimoji="1" lang="ja-JP" altLang="ja-JP" sz="1100">
              <a:solidFill>
                <a:schemeClr val="dk1"/>
              </a:solidFill>
              <a:effectLst/>
              <a:latin typeface="+mn-lt"/>
              <a:ea typeface="+mn-ea"/>
              <a:cs typeface="+mn-cs"/>
            </a:rPr>
            <a:t>　学校施設については、近年校舎の建築・改築（</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：新岐宿小学校の建築、緑小学校の改築）があったため有形固定資産減価償却率は低くなっている。</a:t>
          </a:r>
          <a:endParaRPr lang="ja-JP" altLang="ja-JP" sz="1400">
            <a:effectLst/>
          </a:endParaRPr>
        </a:p>
        <a:p>
          <a:r>
            <a:rPr kumimoji="1" lang="ja-JP" altLang="ja-JP" sz="1100">
              <a:solidFill>
                <a:schemeClr val="dk1"/>
              </a:solidFill>
              <a:effectLst/>
              <a:latin typeface="+mn-lt"/>
              <a:ea typeface="+mn-ea"/>
              <a:cs typeface="+mn-cs"/>
            </a:rPr>
            <a:t>　また、各施設類型において、人口一人当たりの面積は、全国、県平均を大きく上回っていることから、人口規模に対して多くの施設を抱えており、主に市町合併による施設の継承、居住区域の分散、交通機関の利便性問題が原因と考え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022FA82-299D-4EAF-9CCE-17BE738E16A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FC6FDCC-6FEA-4DAF-8A46-064496AF7BC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CDFC540-75EE-43F6-BAC6-0854FD2A437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DF0F278-4927-41FF-8444-3EDE219A971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長崎県五島市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D8E7874-B9C0-4B0D-901C-FF5E2D14D53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B13FA6F-F92F-4B5A-BE66-1E6C5CD831C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8743BFD-EE66-4C40-9E25-7FBF24AFE3F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75C0305-F164-4F6E-9EAB-63768C5FD0A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DF033D2-165E-46D9-B1AD-905E0132A59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D9BA34E-111B-40FE-AA8D-36CF0E56C4B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36,704
36,578
420.12
37,375,870
36,028,674
633,393
16,099,425
39,165,825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61CA518-228C-4312-8055-948A7FC49E1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77E4264-4DAA-482B-85DA-8A2DA4AB334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C41BB42-110A-4BB2-867C-95EC2C444A5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8399C5D-844A-4134-BCCC-1D18A310A98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448FAF6-ADE5-407F-8A67-F8DF7BB0626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1B3419C-3FC3-4AF1-8C3C-DF309DE1C13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56A998B-E53F-4C36-B2FA-C585F1FD8A7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C5951A0-E334-455B-882A-48784F56F66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A3979BA-16E7-4001-AB2B-B387CE3ADEB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032239C-0A6E-43FC-92DB-90AC6D90292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EDF19F5-81C6-4173-B53C-0F89EC192A1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407B7F1-6CD4-4878-8009-1D94FD8F9BD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922E038-0575-4631-A0F8-6229975DF21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CBEDFB2-8A74-47F0-8BF3-50FDF4E6986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C7B8556-E48D-4AF1-BD33-C696C2C8565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99596A9-3E0B-46F8-AA82-8273F72484C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BBE7358-FE51-4EC4-ADFA-A718FBD8A95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34EC08A-F158-4724-AE5E-7C9572DE0E0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6FB9631-F16A-429E-A848-FF432F1A006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C306C52-57AC-4ED8-8778-BEF43E43222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D8F8102-DC73-4134-8B1D-3EC21430345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EA23943-4E42-460A-832C-344344AA3B6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C1E8FCC-024F-44B7-8BE0-DA258B9AFBF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022BA9F-3BB2-4947-9740-6A57EFD15F3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36DC0C5-D993-4192-89F4-F6FF2AF090F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B80CA11-8037-4745-8E40-1C0C2F11DFE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92B078B-67DA-4F1A-9D14-3BDF7D7BC33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8A24946-6B61-470F-9760-52C45FDBE47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48DBAB0-5E14-4A0B-8AD9-C6827218FC7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EB67124-4311-4C94-8B88-BD929746678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CFA6F8F-F218-4FE8-8E8F-C5F2066FC5B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68AECED-8B69-47A0-BC63-A24B3D7C226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7C4269A-CC27-489A-90EB-98019A4F90C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1CFBB86-C173-4000-A004-A4F8EFAE132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BBB4591-BDFA-47CB-A86E-A9968172AAA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A8F31BB-5C81-42D4-92AF-B5FD77D39B6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E893484-41F4-42C4-9FAC-73102257754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742AB50-71AF-4D5A-A059-495C37D1221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BBDC940-EC8F-499F-9F97-3853E12F28E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1FA9894-BEB0-4B71-8BFF-0142A2309DF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07F68E5-C00A-493D-A323-12D6AA71C7A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B0CDD7AC-5B76-4D54-8EA3-2F88346161A7}"/>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61259F6-F2F5-427A-A161-C3E1A5784C1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B7FF3CFA-08F2-47CE-AE59-4376C3D31E4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CEB44672-0CC8-4AA1-8393-050F725A1174}"/>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BDE474EA-D65E-42FB-AB2A-CA2B9A535F1F}"/>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B724EB41-A40E-49E5-BFED-4AD37BDE4CAD}"/>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1EDBF71F-1CC8-4055-8242-6A94500F5190}"/>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FBBDE575-BFCF-4BA2-89E8-2FF76C9287CD}"/>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a:extLst>
            <a:ext uri="{FF2B5EF4-FFF2-40B4-BE49-F238E27FC236}">
              <a16:creationId xmlns:a16="http://schemas.microsoft.com/office/drawing/2014/main" id="{F43E4538-6F68-4484-B9FE-D72D013B9C1B}"/>
            </a:ext>
          </a:extLst>
        </xdr:cNvPr>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a:extLst>
            <a:ext uri="{FF2B5EF4-FFF2-40B4-BE49-F238E27FC236}">
              <a16:creationId xmlns:a16="http://schemas.microsoft.com/office/drawing/2014/main" id="{4B2D366A-5566-41EA-959F-B502CDF654EE}"/>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id="{EAEC18E9-C576-4F75-A9BF-E6B4CECB0FFA}"/>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a:extLst>
            <a:ext uri="{FF2B5EF4-FFF2-40B4-BE49-F238E27FC236}">
              <a16:creationId xmlns:a16="http://schemas.microsoft.com/office/drawing/2014/main" id="{64E7ADDA-30C8-4BF6-8307-AA59A43A29EA}"/>
            </a:ext>
          </a:extLst>
        </xdr:cNvPr>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a:extLst>
            <a:ext uri="{FF2B5EF4-FFF2-40B4-BE49-F238E27FC236}">
              <a16:creationId xmlns:a16="http://schemas.microsoft.com/office/drawing/2014/main" id="{9F9A45FB-FF6E-4E73-8F7A-0D86E756A075}"/>
            </a:ext>
          </a:extLst>
        </xdr:cNvPr>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a:extLst>
            <a:ext uri="{FF2B5EF4-FFF2-40B4-BE49-F238E27FC236}">
              <a16:creationId xmlns:a16="http://schemas.microsoft.com/office/drawing/2014/main" id="{CADA83EB-F0F5-48F9-9E04-3C08011190A9}"/>
            </a:ext>
          </a:extLst>
        </xdr:cNvPr>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F09C982-9080-4D06-8F7B-3F8E95E6B5C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D16BA32-7B98-496B-872A-DE535ABBFE0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395F946-09ED-46E2-A5B2-DA9657B78F7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840A82D-F523-4ACA-9732-7C8350DAAE1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2A3EB41-DA28-4CBD-A5B3-3D08B19FB78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72" name="楕円 71">
          <a:extLst>
            <a:ext uri="{FF2B5EF4-FFF2-40B4-BE49-F238E27FC236}">
              <a16:creationId xmlns:a16="http://schemas.microsoft.com/office/drawing/2014/main" id="{7D3CC034-6499-4DBE-BB8F-905479E0C44A}"/>
            </a:ext>
          </a:extLst>
        </xdr:cNvPr>
        <xdr:cNvSpPr/>
      </xdr:nvSpPr>
      <xdr:spPr>
        <a:xfrm>
          <a:off x="45847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19067</xdr:rowOff>
    </xdr:from>
    <xdr:ext cx="405111" cy="259045"/>
    <xdr:sp macro="" textlink="">
      <xdr:nvSpPr>
        <xdr:cNvPr id="73" name="【図書館】&#10;有形固定資産減価償却率該当値テキスト">
          <a:extLst>
            <a:ext uri="{FF2B5EF4-FFF2-40B4-BE49-F238E27FC236}">
              <a16:creationId xmlns:a16="http://schemas.microsoft.com/office/drawing/2014/main" id="{E74CC800-B02A-4864-97D4-B62DAE9E0CA3}"/>
            </a:ext>
          </a:extLst>
        </xdr:cNvPr>
        <xdr:cNvSpPr txBox="1"/>
      </xdr:nvSpPr>
      <xdr:spPr>
        <a:xfrm>
          <a:off x="4673600"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15240</xdr:rowOff>
    </xdr:from>
    <xdr:to>
      <xdr:col>20</xdr:col>
      <xdr:colOff>38100</xdr:colOff>
      <xdr:row>37</xdr:row>
      <xdr:rowOff>116840</xdr:rowOff>
    </xdr:to>
    <xdr:sp macro="" textlink="">
      <xdr:nvSpPr>
        <xdr:cNvPr id="74" name="楕円 73">
          <a:extLst>
            <a:ext uri="{FF2B5EF4-FFF2-40B4-BE49-F238E27FC236}">
              <a16:creationId xmlns:a16="http://schemas.microsoft.com/office/drawing/2014/main" id="{60FB3809-6121-410A-8BA6-ABD25F405EE6}"/>
            </a:ext>
          </a:extLst>
        </xdr:cNvPr>
        <xdr:cNvSpPr/>
      </xdr:nvSpPr>
      <xdr:spPr>
        <a:xfrm>
          <a:off x="37465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66040</xdr:rowOff>
    </xdr:from>
    <xdr:to>
      <xdr:col>24</xdr:col>
      <xdr:colOff>63500</xdr:colOff>
      <xdr:row>37</xdr:row>
      <xdr:rowOff>91440</xdr:rowOff>
    </xdr:to>
    <xdr:cxnSp macro="">
      <xdr:nvCxnSpPr>
        <xdr:cNvPr id="75" name="直線コネクタ 74">
          <a:extLst>
            <a:ext uri="{FF2B5EF4-FFF2-40B4-BE49-F238E27FC236}">
              <a16:creationId xmlns:a16="http://schemas.microsoft.com/office/drawing/2014/main" id="{CF7A9C7A-24DD-4B87-BD27-C6E99A19EA81}"/>
            </a:ext>
          </a:extLst>
        </xdr:cNvPr>
        <xdr:cNvCxnSpPr/>
      </xdr:nvCxnSpPr>
      <xdr:spPr>
        <a:xfrm>
          <a:off x="3797300" y="640969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161290</xdr:rowOff>
    </xdr:from>
    <xdr:to>
      <xdr:col>15</xdr:col>
      <xdr:colOff>101600</xdr:colOff>
      <xdr:row>37</xdr:row>
      <xdr:rowOff>91440</xdr:rowOff>
    </xdr:to>
    <xdr:sp macro="" textlink="">
      <xdr:nvSpPr>
        <xdr:cNvPr id="76" name="楕円 75">
          <a:extLst>
            <a:ext uri="{FF2B5EF4-FFF2-40B4-BE49-F238E27FC236}">
              <a16:creationId xmlns:a16="http://schemas.microsoft.com/office/drawing/2014/main" id="{20C0C5B2-CF28-4239-BBAC-F48E956705B2}"/>
            </a:ext>
          </a:extLst>
        </xdr:cNvPr>
        <xdr:cNvSpPr/>
      </xdr:nvSpPr>
      <xdr:spPr>
        <a:xfrm>
          <a:off x="2857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40640</xdr:rowOff>
    </xdr:from>
    <xdr:to>
      <xdr:col>19</xdr:col>
      <xdr:colOff>177800</xdr:colOff>
      <xdr:row>37</xdr:row>
      <xdr:rowOff>66040</xdr:rowOff>
    </xdr:to>
    <xdr:cxnSp macro="">
      <xdr:nvCxnSpPr>
        <xdr:cNvPr id="77" name="直線コネクタ 76">
          <a:extLst>
            <a:ext uri="{FF2B5EF4-FFF2-40B4-BE49-F238E27FC236}">
              <a16:creationId xmlns:a16="http://schemas.microsoft.com/office/drawing/2014/main" id="{1C4D347F-FF75-4F18-9D28-A052A4CA6391}"/>
            </a:ext>
          </a:extLst>
        </xdr:cNvPr>
        <xdr:cNvCxnSpPr/>
      </xdr:nvCxnSpPr>
      <xdr:spPr>
        <a:xfrm>
          <a:off x="2908300" y="638429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168910</xdr:rowOff>
    </xdr:from>
    <xdr:to>
      <xdr:col>10</xdr:col>
      <xdr:colOff>165100</xdr:colOff>
      <xdr:row>37</xdr:row>
      <xdr:rowOff>99060</xdr:rowOff>
    </xdr:to>
    <xdr:sp macro="" textlink="">
      <xdr:nvSpPr>
        <xdr:cNvPr id="78" name="楕円 77">
          <a:extLst>
            <a:ext uri="{FF2B5EF4-FFF2-40B4-BE49-F238E27FC236}">
              <a16:creationId xmlns:a16="http://schemas.microsoft.com/office/drawing/2014/main" id="{73E906C5-993B-4984-9DA8-8728151C4C6D}"/>
            </a:ext>
          </a:extLst>
        </xdr:cNvPr>
        <xdr:cNvSpPr/>
      </xdr:nvSpPr>
      <xdr:spPr>
        <a:xfrm>
          <a:off x="1968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40640</xdr:rowOff>
    </xdr:from>
    <xdr:to>
      <xdr:col>15</xdr:col>
      <xdr:colOff>50800</xdr:colOff>
      <xdr:row>37</xdr:row>
      <xdr:rowOff>48260</xdr:rowOff>
    </xdr:to>
    <xdr:cxnSp macro="">
      <xdr:nvCxnSpPr>
        <xdr:cNvPr id="79" name="直線コネクタ 78">
          <a:extLst>
            <a:ext uri="{FF2B5EF4-FFF2-40B4-BE49-F238E27FC236}">
              <a16:creationId xmlns:a16="http://schemas.microsoft.com/office/drawing/2014/main" id="{08D2962E-8821-49A7-935A-0F58A10A04D5}"/>
            </a:ext>
          </a:extLst>
        </xdr:cNvPr>
        <xdr:cNvCxnSpPr/>
      </xdr:nvCxnSpPr>
      <xdr:spPr>
        <a:xfrm flipV="1">
          <a:off x="2019300" y="63842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0" name="n_1aveValue【図書館】&#10;有形固定資産減価償却率">
          <a:extLst>
            <a:ext uri="{FF2B5EF4-FFF2-40B4-BE49-F238E27FC236}">
              <a16:creationId xmlns:a16="http://schemas.microsoft.com/office/drawing/2014/main" id="{7E8EB887-B64D-4955-87FA-EAEE6153712C}"/>
            </a:ext>
          </a:extLst>
        </xdr:cNvPr>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1" name="n_2aveValue【図書館】&#10;有形固定資産減価償却率">
          <a:extLst>
            <a:ext uri="{FF2B5EF4-FFF2-40B4-BE49-F238E27FC236}">
              <a16:creationId xmlns:a16="http://schemas.microsoft.com/office/drawing/2014/main" id="{B2DDC68D-E133-4916-AD4A-371AA2B7A156}"/>
            </a:ext>
          </a:extLst>
        </xdr:cNvPr>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2" name="n_3aveValue【図書館】&#10;有形固定資産減価償却率">
          <a:extLst>
            <a:ext uri="{FF2B5EF4-FFF2-40B4-BE49-F238E27FC236}">
              <a16:creationId xmlns:a16="http://schemas.microsoft.com/office/drawing/2014/main" id="{E76ED4D8-D7BB-4B60-BDDC-1DE6F28F7034}"/>
            </a:ext>
          </a:extLst>
        </xdr:cNvPr>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3" name="n_4aveValue【図書館】&#10;有形固定資産減価償却率">
          <a:extLst>
            <a:ext uri="{FF2B5EF4-FFF2-40B4-BE49-F238E27FC236}">
              <a16:creationId xmlns:a16="http://schemas.microsoft.com/office/drawing/2014/main" id="{32B71C78-A98F-443C-8C42-9F1ADFDAA6AE}"/>
            </a:ext>
          </a:extLst>
        </xdr:cNvPr>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107967</xdr:rowOff>
    </xdr:from>
    <xdr:ext cx="405111" cy="259045"/>
    <xdr:sp macro="" textlink="">
      <xdr:nvSpPr>
        <xdr:cNvPr id="84" name="n_1mainValue【図書館】&#10;有形固定資産減価償却率">
          <a:extLst>
            <a:ext uri="{FF2B5EF4-FFF2-40B4-BE49-F238E27FC236}">
              <a16:creationId xmlns:a16="http://schemas.microsoft.com/office/drawing/2014/main" id="{1F35A780-4710-4B8E-85AB-A6A948298299}"/>
            </a:ext>
          </a:extLst>
        </xdr:cNvPr>
        <xdr:cNvSpPr txBox="1"/>
      </xdr:nvSpPr>
      <xdr:spPr>
        <a:xfrm>
          <a:off x="3582044" y="645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82567</xdr:rowOff>
    </xdr:from>
    <xdr:ext cx="405111" cy="259045"/>
    <xdr:sp macro="" textlink="">
      <xdr:nvSpPr>
        <xdr:cNvPr id="85" name="n_2mainValue【図書館】&#10;有形固定資産減価償却率">
          <a:extLst>
            <a:ext uri="{FF2B5EF4-FFF2-40B4-BE49-F238E27FC236}">
              <a16:creationId xmlns:a16="http://schemas.microsoft.com/office/drawing/2014/main" id="{F792DF25-FAD5-4660-9ABC-0A93E70FD3D1}"/>
            </a:ext>
          </a:extLst>
        </xdr:cNvPr>
        <xdr:cNvSpPr txBox="1"/>
      </xdr:nvSpPr>
      <xdr:spPr>
        <a:xfrm>
          <a:off x="2705744" y="642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90187</xdr:rowOff>
    </xdr:from>
    <xdr:ext cx="405111" cy="259045"/>
    <xdr:sp macro="" textlink="">
      <xdr:nvSpPr>
        <xdr:cNvPr id="86" name="n_3mainValue【図書館】&#10;有形固定資産減価償却率">
          <a:extLst>
            <a:ext uri="{FF2B5EF4-FFF2-40B4-BE49-F238E27FC236}">
              <a16:creationId xmlns:a16="http://schemas.microsoft.com/office/drawing/2014/main" id="{BBE553AE-239E-4616-8974-1A239661A707}"/>
            </a:ext>
          </a:extLst>
        </xdr:cNvPr>
        <xdr:cNvSpPr txBox="1"/>
      </xdr:nvSpPr>
      <xdr:spPr>
        <a:xfrm>
          <a:off x="1816744" y="6433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EE0DF613-01D2-49F4-80A8-533B28D9A25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03055668-8049-4AB5-8FB5-21143008EBE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361CB1D1-C802-4ECA-852D-8CEC3E1CEF4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6E184BC9-08AA-4FE5-B548-3062BD911A8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D18B515B-19E4-446C-B86A-2FCCE25CEB5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7B21CB27-24F5-4894-BBA4-E8480E531FA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0F6A56AC-D595-435A-AA3A-F82312EBFAD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B48C3562-6714-48FB-84D6-11B9EBB270B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6E64DE5B-4375-4473-B5FB-B3F6E08F47E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084664DA-E680-4ECD-A2D8-09C8BDF2871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a:extLst>
            <a:ext uri="{FF2B5EF4-FFF2-40B4-BE49-F238E27FC236}">
              <a16:creationId xmlns:a16="http://schemas.microsoft.com/office/drawing/2014/main" id="{F80FA5F4-A729-4DC2-B21C-057B842A13F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a:extLst>
            <a:ext uri="{FF2B5EF4-FFF2-40B4-BE49-F238E27FC236}">
              <a16:creationId xmlns:a16="http://schemas.microsoft.com/office/drawing/2014/main" id="{0EDC0A17-440E-41CD-A82F-6BE89076288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a:extLst>
            <a:ext uri="{FF2B5EF4-FFF2-40B4-BE49-F238E27FC236}">
              <a16:creationId xmlns:a16="http://schemas.microsoft.com/office/drawing/2014/main" id="{549B73D4-28BD-4651-A4C5-853538B75D9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a:extLst>
            <a:ext uri="{FF2B5EF4-FFF2-40B4-BE49-F238E27FC236}">
              <a16:creationId xmlns:a16="http://schemas.microsoft.com/office/drawing/2014/main" id="{F15FBDA9-AA3A-40F0-86C5-597517555A07}"/>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8E4ED9F6-0311-487A-B950-840ED31A92B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0355B662-EBB6-4211-84A2-EF69B0940471}"/>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a:extLst>
            <a:ext uri="{FF2B5EF4-FFF2-40B4-BE49-F238E27FC236}">
              <a16:creationId xmlns:a16="http://schemas.microsoft.com/office/drawing/2014/main" id="{B534C020-8E23-4CB3-A85D-62EC795F4D4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a:extLst>
            <a:ext uri="{FF2B5EF4-FFF2-40B4-BE49-F238E27FC236}">
              <a16:creationId xmlns:a16="http://schemas.microsoft.com/office/drawing/2014/main" id="{57457851-4AE0-423B-B39E-8CCA8ED89855}"/>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a:extLst>
            <a:ext uri="{FF2B5EF4-FFF2-40B4-BE49-F238E27FC236}">
              <a16:creationId xmlns:a16="http://schemas.microsoft.com/office/drawing/2014/main" id="{4F8A3E36-5F08-4225-84BC-4BE2562BA8D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a:extLst>
            <a:ext uri="{FF2B5EF4-FFF2-40B4-BE49-F238E27FC236}">
              <a16:creationId xmlns:a16="http://schemas.microsoft.com/office/drawing/2014/main" id="{505A0D25-4013-4AB4-8431-2EE9CBC9208B}"/>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F4A965E5-E863-4EBC-A41F-73474C1C654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96DB2BF7-8837-4CEB-BA71-E48F96B0CCA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E6BC8A2C-1668-4F00-8DAA-D09BBE9E689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0" name="直線コネクタ 109">
          <a:extLst>
            <a:ext uri="{FF2B5EF4-FFF2-40B4-BE49-F238E27FC236}">
              <a16:creationId xmlns:a16="http://schemas.microsoft.com/office/drawing/2014/main" id="{C23CB194-CA4B-4A0F-8CDE-C5F8F4224190}"/>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1" name="【図書館】&#10;一人当たり面積最小値テキスト">
          <a:extLst>
            <a:ext uri="{FF2B5EF4-FFF2-40B4-BE49-F238E27FC236}">
              <a16:creationId xmlns:a16="http://schemas.microsoft.com/office/drawing/2014/main" id="{3CCB2870-F56B-4DF8-A8C4-E7ECB4108F60}"/>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2" name="直線コネクタ 111">
          <a:extLst>
            <a:ext uri="{FF2B5EF4-FFF2-40B4-BE49-F238E27FC236}">
              <a16:creationId xmlns:a16="http://schemas.microsoft.com/office/drawing/2014/main" id="{48FB039A-EA99-4E07-93B4-B97682CEACC5}"/>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a:extLst>
            <a:ext uri="{FF2B5EF4-FFF2-40B4-BE49-F238E27FC236}">
              <a16:creationId xmlns:a16="http://schemas.microsoft.com/office/drawing/2014/main" id="{95077033-8B85-4EC9-A507-6D7E86B0FB00}"/>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a:extLst>
            <a:ext uri="{FF2B5EF4-FFF2-40B4-BE49-F238E27FC236}">
              <a16:creationId xmlns:a16="http://schemas.microsoft.com/office/drawing/2014/main" id="{0358B162-5B23-4A8C-9F06-BDC6DAD42836}"/>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5" name="【図書館】&#10;一人当たり面積平均値テキスト">
          <a:extLst>
            <a:ext uri="{FF2B5EF4-FFF2-40B4-BE49-F238E27FC236}">
              <a16:creationId xmlns:a16="http://schemas.microsoft.com/office/drawing/2014/main" id="{58ABA804-52BB-4984-B8C5-1D005E0AA05B}"/>
            </a:ext>
          </a:extLst>
        </xdr:cNvPr>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6" name="フローチャート: 判断 115">
          <a:extLst>
            <a:ext uri="{FF2B5EF4-FFF2-40B4-BE49-F238E27FC236}">
              <a16:creationId xmlns:a16="http://schemas.microsoft.com/office/drawing/2014/main" id="{FA597FBA-FE02-4EB7-8BD9-10CC5CB36397}"/>
            </a:ext>
          </a:extLst>
        </xdr:cNvPr>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17" name="フローチャート: 判断 116">
          <a:extLst>
            <a:ext uri="{FF2B5EF4-FFF2-40B4-BE49-F238E27FC236}">
              <a16:creationId xmlns:a16="http://schemas.microsoft.com/office/drawing/2014/main" id="{6B63218E-9692-42D2-81C6-C28D77593AE2}"/>
            </a:ext>
          </a:extLst>
        </xdr:cNvPr>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8" name="フローチャート: 判断 117">
          <a:extLst>
            <a:ext uri="{FF2B5EF4-FFF2-40B4-BE49-F238E27FC236}">
              <a16:creationId xmlns:a16="http://schemas.microsoft.com/office/drawing/2014/main" id="{D6DFB875-A6C7-44B5-B7D9-1B277B512F21}"/>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9" name="フローチャート: 判断 118">
          <a:extLst>
            <a:ext uri="{FF2B5EF4-FFF2-40B4-BE49-F238E27FC236}">
              <a16:creationId xmlns:a16="http://schemas.microsoft.com/office/drawing/2014/main" id="{53594DA7-0935-4286-A4BD-302A86FEBF6E}"/>
            </a:ext>
          </a:extLst>
        </xdr:cNvPr>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0" name="フローチャート: 判断 119">
          <a:extLst>
            <a:ext uri="{FF2B5EF4-FFF2-40B4-BE49-F238E27FC236}">
              <a16:creationId xmlns:a16="http://schemas.microsoft.com/office/drawing/2014/main" id="{B454132C-0F81-464F-AD44-D12E85B42C53}"/>
            </a:ext>
          </a:extLst>
        </xdr:cNvPr>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E53B128D-2785-473A-97E3-8127801243C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1E27055C-0913-4698-B6D2-9410D94FA91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D3B2438-422E-46F7-BA61-80A780DD67E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9B5EF5E-42E7-4553-B5CD-175AC018795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4B47572-CD7D-48D9-AC28-890608605FC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82550</xdr:rowOff>
    </xdr:from>
    <xdr:to>
      <xdr:col>55</xdr:col>
      <xdr:colOff>50800</xdr:colOff>
      <xdr:row>42</xdr:row>
      <xdr:rowOff>12700</xdr:rowOff>
    </xdr:to>
    <xdr:sp macro="" textlink="">
      <xdr:nvSpPr>
        <xdr:cNvPr id="126" name="楕円 125">
          <a:extLst>
            <a:ext uri="{FF2B5EF4-FFF2-40B4-BE49-F238E27FC236}">
              <a16:creationId xmlns:a16="http://schemas.microsoft.com/office/drawing/2014/main" id="{3E0EED38-916F-4157-9FC8-A72337ED9AA2}"/>
            </a:ext>
          </a:extLst>
        </xdr:cNvPr>
        <xdr:cNvSpPr/>
      </xdr:nvSpPr>
      <xdr:spPr>
        <a:xfrm>
          <a:off x="10426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168927</xdr:rowOff>
    </xdr:from>
    <xdr:ext cx="469744" cy="259045"/>
    <xdr:sp macro="" textlink="">
      <xdr:nvSpPr>
        <xdr:cNvPr id="127" name="【図書館】&#10;一人当たり面積該当値テキスト">
          <a:extLst>
            <a:ext uri="{FF2B5EF4-FFF2-40B4-BE49-F238E27FC236}">
              <a16:creationId xmlns:a16="http://schemas.microsoft.com/office/drawing/2014/main" id="{A880F6DB-2058-4FF5-BFEE-D13ED86A1782}"/>
            </a:ext>
          </a:extLst>
        </xdr:cNvPr>
        <xdr:cNvSpPr txBox="1"/>
      </xdr:nvSpPr>
      <xdr:spPr>
        <a:xfrm>
          <a:off x="10515600"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82550</xdr:rowOff>
    </xdr:from>
    <xdr:to>
      <xdr:col>50</xdr:col>
      <xdr:colOff>165100</xdr:colOff>
      <xdr:row>42</xdr:row>
      <xdr:rowOff>12700</xdr:rowOff>
    </xdr:to>
    <xdr:sp macro="" textlink="">
      <xdr:nvSpPr>
        <xdr:cNvPr id="128" name="楕円 127">
          <a:extLst>
            <a:ext uri="{FF2B5EF4-FFF2-40B4-BE49-F238E27FC236}">
              <a16:creationId xmlns:a16="http://schemas.microsoft.com/office/drawing/2014/main" id="{88D1864C-0C78-4F13-BA83-EB5B0211885E}"/>
            </a:ext>
          </a:extLst>
        </xdr:cNvPr>
        <xdr:cNvSpPr/>
      </xdr:nvSpPr>
      <xdr:spPr>
        <a:xfrm>
          <a:off x="9588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133350</xdr:rowOff>
    </xdr:from>
    <xdr:to>
      <xdr:col>55</xdr:col>
      <xdr:colOff>0</xdr:colOff>
      <xdr:row>41</xdr:row>
      <xdr:rowOff>133350</xdr:rowOff>
    </xdr:to>
    <xdr:cxnSp macro="">
      <xdr:nvCxnSpPr>
        <xdr:cNvPr id="129" name="直線コネクタ 128">
          <a:extLst>
            <a:ext uri="{FF2B5EF4-FFF2-40B4-BE49-F238E27FC236}">
              <a16:creationId xmlns:a16="http://schemas.microsoft.com/office/drawing/2014/main" id="{078D8AA9-781F-4E38-AA97-36914EC2C003}"/>
            </a:ext>
          </a:extLst>
        </xdr:cNvPr>
        <xdr:cNvCxnSpPr/>
      </xdr:nvCxnSpPr>
      <xdr:spPr>
        <a:xfrm>
          <a:off x="9639300" y="716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82550</xdr:rowOff>
    </xdr:from>
    <xdr:to>
      <xdr:col>46</xdr:col>
      <xdr:colOff>38100</xdr:colOff>
      <xdr:row>42</xdr:row>
      <xdr:rowOff>12700</xdr:rowOff>
    </xdr:to>
    <xdr:sp macro="" textlink="">
      <xdr:nvSpPr>
        <xdr:cNvPr id="130" name="楕円 129">
          <a:extLst>
            <a:ext uri="{FF2B5EF4-FFF2-40B4-BE49-F238E27FC236}">
              <a16:creationId xmlns:a16="http://schemas.microsoft.com/office/drawing/2014/main" id="{86FEF404-C7F1-411E-810D-DF4607BE3ADD}"/>
            </a:ext>
          </a:extLst>
        </xdr:cNvPr>
        <xdr:cNvSpPr/>
      </xdr:nvSpPr>
      <xdr:spPr>
        <a:xfrm>
          <a:off x="8699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133350</xdr:rowOff>
    </xdr:from>
    <xdr:to>
      <xdr:col>50</xdr:col>
      <xdr:colOff>114300</xdr:colOff>
      <xdr:row>41</xdr:row>
      <xdr:rowOff>133350</xdr:rowOff>
    </xdr:to>
    <xdr:cxnSp macro="">
      <xdr:nvCxnSpPr>
        <xdr:cNvPr id="131" name="直線コネクタ 130">
          <a:extLst>
            <a:ext uri="{FF2B5EF4-FFF2-40B4-BE49-F238E27FC236}">
              <a16:creationId xmlns:a16="http://schemas.microsoft.com/office/drawing/2014/main" id="{EF21C6FB-73EA-43D0-A194-ACCBBCB540B9}"/>
            </a:ext>
          </a:extLst>
        </xdr:cNvPr>
        <xdr:cNvCxnSpPr/>
      </xdr:nvCxnSpPr>
      <xdr:spPr>
        <a:xfrm>
          <a:off x="8750300" y="716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86360</xdr:rowOff>
    </xdr:from>
    <xdr:to>
      <xdr:col>41</xdr:col>
      <xdr:colOff>101600</xdr:colOff>
      <xdr:row>42</xdr:row>
      <xdr:rowOff>16510</xdr:rowOff>
    </xdr:to>
    <xdr:sp macro="" textlink="">
      <xdr:nvSpPr>
        <xdr:cNvPr id="132" name="楕円 131">
          <a:extLst>
            <a:ext uri="{FF2B5EF4-FFF2-40B4-BE49-F238E27FC236}">
              <a16:creationId xmlns:a16="http://schemas.microsoft.com/office/drawing/2014/main" id="{F1BBE921-C828-453D-BC1C-153A49D213D6}"/>
            </a:ext>
          </a:extLst>
        </xdr:cNvPr>
        <xdr:cNvSpPr/>
      </xdr:nvSpPr>
      <xdr:spPr>
        <a:xfrm>
          <a:off x="7810500" y="71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133350</xdr:rowOff>
    </xdr:from>
    <xdr:to>
      <xdr:col>45</xdr:col>
      <xdr:colOff>177800</xdr:colOff>
      <xdr:row>41</xdr:row>
      <xdr:rowOff>137160</xdr:rowOff>
    </xdr:to>
    <xdr:cxnSp macro="">
      <xdr:nvCxnSpPr>
        <xdr:cNvPr id="133" name="直線コネクタ 132">
          <a:extLst>
            <a:ext uri="{FF2B5EF4-FFF2-40B4-BE49-F238E27FC236}">
              <a16:creationId xmlns:a16="http://schemas.microsoft.com/office/drawing/2014/main" id="{688D07D8-EA8C-40AC-B661-3AB92E8BBCD7}"/>
            </a:ext>
          </a:extLst>
        </xdr:cNvPr>
        <xdr:cNvCxnSpPr/>
      </xdr:nvCxnSpPr>
      <xdr:spPr>
        <a:xfrm flipV="1">
          <a:off x="7861300" y="71628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4" name="n_1aveValue【図書館】&#10;一人当たり面積">
          <a:extLst>
            <a:ext uri="{FF2B5EF4-FFF2-40B4-BE49-F238E27FC236}">
              <a16:creationId xmlns:a16="http://schemas.microsoft.com/office/drawing/2014/main" id="{9BC3C288-1B62-4A07-B55B-5D9FF0F71845}"/>
            </a:ext>
          </a:extLst>
        </xdr:cNvPr>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35" name="n_2aveValue【図書館】&#10;一人当たり面積">
          <a:extLst>
            <a:ext uri="{FF2B5EF4-FFF2-40B4-BE49-F238E27FC236}">
              <a16:creationId xmlns:a16="http://schemas.microsoft.com/office/drawing/2014/main" id="{E8372470-9AE3-4EDA-99AF-85EA18B3FC23}"/>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36" name="n_3aveValue【図書館】&#10;一人当たり面積">
          <a:extLst>
            <a:ext uri="{FF2B5EF4-FFF2-40B4-BE49-F238E27FC236}">
              <a16:creationId xmlns:a16="http://schemas.microsoft.com/office/drawing/2014/main" id="{BF914416-9784-4679-93DA-A042CE00A7E3}"/>
            </a:ext>
          </a:extLst>
        </xdr:cNvPr>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37" name="n_4aveValue【図書館】&#10;一人当たり面積">
          <a:extLst>
            <a:ext uri="{FF2B5EF4-FFF2-40B4-BE49-F238E27FC236}">
              <a16:creationId xmlns:a16="http://schemas.microsoft.com/office/drawing/2014/main" id="{87F8F116-03B9-42D8-8573-AADFF0662F2D}"/>
            </a:ext>
          </a:extLst>
        </xdr:cNvPr>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3827</xdr:rowOff>
    </xdr:from>
    <xdr:ext cx="469744" cy="259045"/>
    <xdr:sp macro="" textlink="">
      <xdr:nvSpPr>
        <xdr:cNvPr id="138" name="n_1mainValue【図書館】&#10;一人当たり面積">
          <a:extLst>
            <a:ext uri="{FF2B5EF4-FFF2-40B4-BE49-F238E27FC236}">
              <a16:creationId xmlns:a16="http://schemas.microsoft.com/office/drawing/2014/main" id="{2CD66528-77FD-451B-9C14-D00149DAB0CB}"/>
            </a:ext>
          </a:extLst>
        </xdr:cNvPr>
        <xdr:cNvSpPr txBox="1"/>
      </xdr:nvSpPr>
      <xdr:spPr>
        <a:xfrm>
          <a:off x="93917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3827</xdr:rowOff>
    </xdr:from>
    <xdr:ext cx="469744" cy="259045"/>
    <xdr:sp macro="" textlink="">
      <xdr:nvSpPr>
        <xdr:cNvPr id="139" name="n_2mainValue【図書館】&#10;一人当たり面積">
          <a:extLst>
            <a:ext uri="{FF2B5EF4-FFF2-40B4-BE49-F238E27FC236}">
              <a16:creationId xmlns:a16="http://schemas.microsoft.com/office/drawing/2014/main" id="{3C1E7962-1C38-491D-95E0-23A9446D37AA}"/>
            </a:ext>
          </a:extLst>
        </xdr:cNvPr>
        <xdr:cNvSpPr txBox="1"/>
      </xdr:nvSpPr>
      <xdr:spPr>
        <a:xfrm>
          <a:off x="8515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7637</xdr:rowOff>
    </xdr:from>
    <xdr:ext cx="469744" cy="259045"/>
    <xdr:sp macro="" textlink="">
      <xdr:nvSpPr>
        <xdr:cNvPr id="140" name="n_3mainValue【図書館】&#10;一人当たり面積">
          <a:extLst>
            <a:ext uri="{FF2B5EF4-FFF2-40B4-BE49-F238E27FC236}">
              <a16:creationId xmlns:a16="http://schemas.microsoft.com/office/drawing/2014/main" id="{267F9C11-086C-467F-A91C-4CF4D9F47319}"/>
            </a:ext>
          </a:extLst>
        </xdr:cNvPr>
        <xdr:cNvSpPr txBox="1"/>
      </xdr:nvSpPr>
      <xdr:spPr>
        <a:xfrm>
          <a:off x="7626427"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67552F36-3517-4422-856A-FF6930DB8A7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59219BD1-B05A-435C-B95A-58DED9EDB12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C4466388-3750-40E6-BEE3-5E8DE73253E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FB2287BA-C0D9-4B41-AD0F-196B8CA6EA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1296AE48-A140-45AC-8FA7-CA4B0C25CFB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A85469E4-6831-4BEB-8D06-B070D18511C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2A342C2B-C30C-4A2E-8282-2D2645C9C30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4502834A-7A3A-4298-A6F4-534DD2A0599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84D0605E-B982-466C-8E6F-B21D89307E3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B5D63C32-848E-4B0E-9593-54C9EF6085F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0DE46DE1-3802-433A-86E4-2E00E052A90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770BD960-AF5F-4E9C-8E59-CA363256C23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53C399FB-BDAB-4632-A9B1-A0DF311E5F7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DB179319-B653-488B-AEB2-9A63997B8EC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7B0EFA40-1FB7-4DC0-BDA6-3766FE4333B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ACCE49D7-B785-494B-B4A4-B80F0AD7DCE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D9CE6586-26D7-4A45-9686-804ACC1D4CC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32925F76-27AE-4D5F-A36B-7E9DE19BB31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E9967A7B-A59A-4D04-BF93-C9BBFBCB386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F9823582-426D-4669-8F8B-54D1B6F3388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BDB485F0-E0B5-4FCD-83AE-466AA47D9F9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0BC70FF7-FD85-426A-A567-0D386861AF0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F5D923C6-67A2-4D41-B492-0895ABC3B0C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6FD2ED60-C0C4-4510-9EE8-03BD6CABF33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65" name="直線コネクタ 164">
          <a:extLst>
            <a:ext uri="{FF2B5EF4-FFF2-40B4-BE49-F238E27FC236}">
              <a16:creationId xmlns:a16="http://schemas.microsoft.com/office/drawing/2014/main" id="{0B2F528C-B356-42F4-B9E3-CCDACD33E7BE}"/>
            </a:ext>
          </a:extLst>
        </xdr:cNvPr>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a:extLst>
            <a:ext uri="{FF2B5EF4-FFF2-40B4-BE49-F238E27FC236}">
              <a16:creationId xmlns:a16="http://schemas.microsoft.com/office/drawing/2014/main" id="{6EE0358E-0EDA-40C6-8598-243DA6E07BE1}"/>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a:extLst>
            <a:ext uri="{FF2B5EF4-FFF2-40B4-BE49-F238E27FC236}">
              <a16:creationId xmlns:a16="http://schemas.microsoft.com/office/drawing/2014/main" id="{1EA0675F-CA89-48BF-8EFB-9928CDFC2925}"/>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008E32AD-E4F2-4B68-8DEC-89FB2ADAA4DE}"/>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9" name="直線コネクタ 168">
          <a:extLst>
            <a:ext uri="{FF2B5EF4-FFF2-40B4-BE49-F238E27FC236}">
              <a16:creationId xmlns:a16="http://schemas.microsoft.com/office/drawing/2014/main" id="{AE1AACFD-D559-49E6-9769-89C923705FE2}"/>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4CC9563E-3A6F-444C-A379-2FE733F70CF8}"/>
            </a:ext>
          </a:extLst>
        </xdr:cNvPr>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1" name="フローチャート: 判断 170">
          <a:extLst>
            <a:ext uri="{FF2B5EF4-FFF2-40B4-BE49-F238E27FC236}">
              <a16:creationId xmlns:a16="http://schemas.microsoft.com/office/drawing/2014/main" id="{D9648B9B-625E-4106-BE7F-2D868A079543}"/>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2" name="フローチャート: 判断 171">
          <a:extLst>
            <a:ext uri="{FF2B5EF4-FFF2-40B4-BE49-F238E27FC236}">
              <a16:creationId xmlns:a16="http://schemas.microsoft.com/office/drawing/2014/main" id="{0FD8BA19-90D6-4952-A473-BD567D1F4EF1}"/>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3" name="フローチャート: 判断 172">
          <a:extLst>
            <a:ext uri="{FF2B5EF4-FFF2-40B4-BE49-F238E27FC236}">
              <a16:creationId xmlns:a16="http://schemas.microsoft.com/office/drawing/2014/main" id="{A16BD9F6-EC67-403C-980C-0450355361DB}"/>
            </a:ext>
          </a:extLst>
        </xdr:cNvPr>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4" name="フローチャート: 判断 173">
          <a:extLst>
            <a:ext uri="{FF2B5EF4-FFF2-40B4-BE49-F238E27FC236}">
              <a16:creationId xmlns:a16="http://schemas.microsoft.com/office/drawing/2014/main" id="{5CE49FEE-6F53-4476-8CBB-8032CD12A362}"/>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75" name="フローチャート: 判断 174">
          <a:extLst>
            <a:ext uri="{FF2B5EF4-FFF2-40B4-BE49-F238E27FC236}">
              <a16:creationId xmlns:a16="http://schemas.microsoft.com/office/drawing/2014/main" id="{58A12A39-5254-4DE7-833F-E6F0D806FD88}"/>
            </a:ext>
          </a:extLst>
        </xdr:cNvPr>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2DF8EA8F-49CF-4550-B5DF-F855C91D4C8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EDBFB43B-5266-4EB0-8ED8-A9833C431BA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6AC4AE2-8C2F-48E6-98D3-287FA5A1B7B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23D1D33B-869B-4EC9-9A4E-EB7282CBF06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3CB3B38A-F94A-4F70-8E52-027E50E35D3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95885</xdr:rowOff>
    </xdr:from>
    <xdr:to>
      <xdr:col>24</xdr:col>
      <xdr:colOff>114300</xdr:colOff>
      <xdr:row>60</xdr:row>
      <xdr:rowOff>26035</xdr:rowOff>
    </xdr:to>
    <xdr:sp macro="" textlink="">
      <xdr:nvSpPr>
        <xdr:cNvPr id="181" name="楕円 180">
          <a:extLst>
            <a:ext uri="{FF2B5EF4-FFF2-40B4-BE49-F238E27FC236}">
              <a16:creationId xmlns:a16="http://schemas.microsoft.com/office/drawing/2014/main" id="{39070990-BA3C-45B3-AEDE-9E89A7B18610}"/>
            </a:ext>
          </a:extLst>
        </xdr:cNvPr>
        <xdr:cNvSpPr/>
      </xdr:nvSpPr>
      <xdr:spPr>
        <a:xfrm>
          <a:off x="45847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118762</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33865577-AA83-40D4-97F1-13AC03CAF896}"/>
            </a:ext>
          </a:extLst>
        </xdr:cNvPr>
        <xdr:cNvSpPr txBox="1"/>
      </xdr:nvSpPr>
      <xdr:spPr>
        <a:xfrm>
          <a:off x="4673600"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55880</xdr:rowOff>
    </xdr:from>
    <xdr:to>
      <xdr:col>20</xdr:col>
      <xdr:colOff>38100</xdr:colOff>
      <xdr:row>59</xdr:row>
      <xdr:rowOff>157480</xdr:rowOff>
    </xdr:to>
    <xdr:sp macro="" textlink="">
      <xdr:nvSpPr>
        <xdr:cNvPr id="183" name="楕円 182">
          <a:extLst>
            <a:ext uri="{FF2B5EF4-FFF2-40B4-BE49-F238E27FC236}">
              <a16:creationId xmlns:a16="http://schemas.microsoft.com/office/drawing/2014/main" id="{1952C0A8-E5DC-487E-84DB-B597BCF4E06A}"/>
            </a:ext>
          </a:extLst>
        </xdr:cNvPr>
        <xdr:cNvSpPr/>
      </xdr:nvSpPr>
      <xdr:spPr>
        <a:xfrm>
          <a:off x="3746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106680</xdr:rowOff>
    </xdr:from>
    <xdr:to>
      <xdr:col>24</xdr:col>
      <xdr:colOff>63500</xdr:colOff>
      <xdr:row>59</xdr:row>
      <xdr:rowOff>146685</xdr:rowOff>
    </xdr:to>
    <xdr:cxnSp macro="">
      <xdr:nvCxnSpPr>
        <xdr:cNvPr id="184" name="直線コネクタ 183">
          <a:extLst>
            <a:ext uri="{FF2B5EF4-FFF2-40B4-BE49-F238E27FC236}">
              <a16:creationId xmlns:a16="http://schemas.microsoft.com/office/drawing/2014/main" id="{287E800C-F6F8-46D7-9FB7-2945E05559FA}"/>
            </a:ext>
          </a:extLst>
        </xdr:cNvPr>
        <xdr:cNvCxnSpPr/>
      </xdr:nvCxnSpPr>
      <xdr:spPr>
        <a:xfrm>
          <a:off x="3797300" y="102222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27305</xdr:rowOff>
    </xdr:from>
    <xdr:to>
      <xdr:col>15</xdr:col>
      <xdr:colOff>101600</xdr:colOff>
      <xdr:row>59</xdr:row>
      <xdr:rowOff>128905</xdr:rowOff>
    </xdr:to>
    <xdr:sp macro="" textlink="">
      <xdr:nvSpPr>
        <xdr:cNvPr id="185" name="楕円 184">
          <a:extLst>
            <a:ext uri="{FF2B5EF4-FFF2-40B4-BE49-F238E27FC236}">
              <a16:creationId xmlns:a16="http://schemas.microsoft.com/office/drawing/2014/main" id="{F6A29FB8-1273-41BE-8206-27DD2D076887}"/>
            </a:ext>
          </a:extLst>
        </xdr:cNvPr>
        <xdr:cNvSpPr/>
      </xdr:nvSpPr>
      <xdr:spPr>
        <a:xfrm>
          <a:off x="2857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78105</xdr:rowOff>
    </xdr:from>
    <xdr:to>
      <xdr:col>19</xdr:col>
      <xdr:colOff>177800</xdr:colOff>
      <xdr:row>59</xdr:row>
      <xdr:rowOff>106680</xdr:rowOff>
    </xdr:to>
    <xdr:cxnSp macro="">
      <xdr:nvCxnSpPr>
        <xdr:cNvPr id="186" name="直線コネクタ 185">
          <a:extLst>
            <a:ext uri="{FF2B5EF4-FFF2-40B4-BE49-F238E27FC236}">
              <a16:creationId xmlns:a16="http://schemas.microsoft.com/office/drawing/2014/main" id="{B886CD36-82A5-4B26-8F13-B00C8C59C666}"/>
            </a:ext>
          </a:extLst>
        </xdr:cNvPr>
        <xdr:cNvCxnSpPr/>
      </xdr:nvCxnSpPr>
      <xdr:spPr>
        <a:xfrm>
          <a:off x="2908300" y="101936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160655</xdr:rowOff>
    </xdr:from>
    <xdr:to>
      <xdr:col>10</xdr:col>
      <xdr:colOff>165100</xdr:colOff>
      <xdr:row>59</xdr:row>
      <xdr:rowOff>90805</xdr:rowOff>
    </xdr:to>
    <xdr:sp macro="" textlink="">
      <xdr:nvSpPr>
        <xdr:cNvPr id="187" name="楕円 186">
          <a:extLst>
            <a:ext uri="{FF2B5EF4-FFF2-40B4-BE49-F238E27FC236}">
              <a16:creationId xmlns:a16="http://schemas.microsoft.com/office/drawing/2014/main" id="{494022B8-DDA3-4881-8AA5-A77FD4D9E660}"/>
            </a:ext>
          </a:extLst>
        </xdr:cNvPr>
        <xdr:cNvSpPr/>
      </xdr:nvSpPr>
      <xdr:spPr>
        <a:xfrm>
          <a:off x="1968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40005</xdr:rowOff>
    </xdr:from>
    <xdr:to>
      <xdr:col>15</xdr:col>
      <xdr:colOff>50800</xdr:colOff>
      <xdr:row>59</xdr:row>
      <xdr:rowOff>78105</xdr:rowOff>
    </xdr:to>
    <xdr:cxnSp macro="">
      <xdr:nvCxnSpPr>
        <xdr:cNvPr id="188" name="直線コネクタ 187">
          <a:extLst>
            <a:ext uri="{FF2B5EF4-FFF2-40B4-BE49-F238E27FC236}">
              <a16:creationId xmlns:a16="http://schemas.microsoft.com/office/drawing/2014/main" id="{7901655F-3031-4189-A202-0FB7C52E534D}"/>
            </a:ext>
          </a:extLst>
        </xdr:cNvPr>
        <xdr:cNvCxnSpPr/>
      </xdr:nvCxnSpPr>
      <xdr:spPr>
        <a:xfrm>
          <a:off x="2019300" y="101555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89" name="n_1aveValue【体育館・プール】&#10;有形固定資産減価償却率">
          <a:extLst>
            <a:ext uri="{FF2B5EF4-FFF2-40B4-BE49-F238E27FC236}">
              <a16:creationId xmlns:a16="http://schemas.microsoft.com/office/drawing/2014/main" id="{8E3002EA-C059-4423-BDFD-7F2BFF146E21}"/>
            </a:ext>
          </a:extLst>
        </xdr:cNvPr>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90" name="n_2aveValue【体育館・プール】&#10;有形固定資産減価償却率">
          <a:extLst>
            <a:ext uri="{FF2B5EF4-FFF2-40B4-BE49-F238E27FC236}">
              <a16:creationId xmlns:a16="http://schemas.microsoft.com/office/drawing/2014/main" id="{770A3C8D-4E43-4819-B173-7AFAD13B61E1}"/>
            </a:ext>
          </a:extLst>
        </xdr:cNvPr>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91" name="n_3aveValue【体育館・プール】&#10;有形固定資産減価償却率">
          <a:extLst>
            <a:ext uri="{FF2B5EF4-FFF2-40B4-BE49-F238E27FC236}">
              <a16:creationId xmlns:a16="http://schemas.microsoft.com/office/drawing/2014/main" id="{5E966033-FD73-4FE9-B383-84D1C8FBE895}"/>
            </a:ext>
          </a:extLst>
        </xdr:cNvPr>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192" name="n_4aveValue【体育館・プール】&#10;有形固定資産減価償却率">
          <a:extLst>
            <a:ext uri="{FF2B5EF4-FFF2-40B4-BE49-F238E27FC236}">
              <a16:creationId xmlns:a16="http://schemas.microsoft.com/office/drawing/2014/main" id="{84620512-F9F8-47EC-A913-D97C0DDE84CF}"/>
            </a:ext>
          </a:extLst>
        </xdr:cNvPr>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2557</xdr:rowOff>
    </xdr:from>
    <xdr:ext cx="405111" cy="259045"/>
    <xdr:sp macro="" textlink="">
      <xdr:nvSpPr>
        <xdr:cNvPr id="193" name="n_1mainValue【体育館・プール】&#10;有形固定資産減価償却率">
          <a:extLst>
            <a:ext uri="{FF2B5EF4-FFF2-40B4-BE49-F238E27FC236}">
              <a16:creationId xmlns:a16="http://schemas.microsoft.com/office/drawing/2014/main" id="{831F1533-1503-42FB-810A-ECBE4A96FE21}"/>
            </a:ext>
          </a:extLst>
        </xdr:cNvPr>
        <xdr:cNvSpPr txBox="1"/>
      </xdr:nvSpPr>
      <xdr:spPr>
        <a:xfrm>
          <a:off x="35820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145432</xdr:rowOff>
    </xdr:from>
    <xdr:ext cx="405111" cy="259045"/>
    <xdr:sp macro="" textlink="">
      <xdr:nvSpPr>
        <xdr:cNvPr id="194" name="n_2mainValue【体育館・プール】&#10;有形固定資産減価償却率">
          <a:extLst>
            <a:ext uri="{FF2B5EF4-FFF2-40B4-BE49-F238E27FC236}">
              <a16:creationId xmlns:a16="http://schemas.microsoft.com/office/drawing/2014/main" id="{6323CC3B-B9D4-48B7-9BCA-FB98B426BAA3}"/>
            </a:ext>
          </a:extLst>
        </xdr:cNvPr>
        <xdr:cNvSpPr txBox="1"/>
      </xdr:nvSpPr>
      <xdr:spPr>
        <a:xfrm>
          <a:off x="27057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107332</xdr:rowOff>
    </xdr:from>
    <xdr:ext cx="405111" cy="259045"/>
    <xdr:sp macro="" textlink="">
      <xdr:nvSpPr>
        <xdr:cNvPr id="195" name="n_3mainValue【体育館・プール】&#10;有形固定資産減価償却率">
          <a:extLst>
            <a:ext uri="{FF2B5EF4-FFF2-40B4-BE49-F238E27FC236}">
              <a16:creationId xmlns:a16="http://schemas.microsoft.com/office/drawing/2014/main" id="{10ECF55D-AD47-4E51-BCC1-C31D2943B71C}"/>
            </a:ext>
          </a:extLst>
        </xdr:cNvPr>
        <xdr:cNvSpPr txBox="1"/>
      </xdr:nvSpPr>
      <xdr:spPr>
        <a:xfrm>
          <a:off x="18167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344C59C5-5AEA-412A-AB5D-325221FE591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CDC7A190-44AD-43F9-9D6D-0EE17EF3DFF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D8F9EE63-852D-4D89-94C5-1508321A3F8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E0943171-839D-4ECE-B56B-68FC2C0513F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447E4706-12EF-486F-8574-D8C34638793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7ED18949-5C2E-4093-B695-62EF9DAD8B0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E2B41CDF-D808-4ADE-B65F-233C289B42C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2C2CFC0A-A4A1-4911-9951-FB7A6951382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3FC4FA35-1EAB-40BD-96C8-0400788B657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30167E4A-98AC-4363-AD2B-E2BE22FA390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a:extLst>
            <a:ext uri="{FF2B5EF4-FFF2-40B4-BE49-F238E27FC236}">
              <a16:creationId xmlns:a16="http://schemas.microsoft.com/office/drawing/2014/main" id="{F7308609-6076-489A-BD06-56885ACB20C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a:extLst>
            <a:ext uri="{FF2B5EF4-FFF2-40B4-BE49-F238E27FC236}">
              <a16:creationId xmlns:a16="http://schemas.microsoft.com/office/drawing/2014/main" id="{2CE5CD89-A053-4AF9-BF80-E045F42810B5}"/>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a:extLst>
            <a:ext uri="{FF2B5EF4-FFF2-40B4-BE49-F238E27FC236}">
              <a16:creationId xmlns:a16="http://schemas.microsoft.com/office/drawing/2014/main" id="{CEA9976C-DC78-4448-9D50-B2F78D375C8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a:extLst>
            <a:ext uri="{FF2B5EF4-FFF2-40B4-BE49-F238E27FC236}">
              <a16:creationId xmlns:a16="http://schemas.microsoft.com/office/drawing/2014/main" id="{D7627530-B859-48F9-8118-1B61CFF6211A}"/>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a:extLst>
            <a:ext uri="{FF2B5EF4-FFF2-40B4-BE49-F238E27FC236}">
              <a16:creationId xmlns:a16="http://schemas.microsoft.com/office/drawing/2014/main" id="{3635C741-4AD5-43BB-9004-E17517572066}"/>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a:extLst>
            <a:ext uri="{FF2B5EF4-FFF2-40B4-BE49-F238E27FC236}">
              <a16:creationId xmlns:a16="http://schemas.microsoft.com/office/drawing/2014/main" id="{5E141470-08D2-4E82-A1E6-D35B9DB3220B}"/>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a:extLst>
            <a:ext uri="{FF2B5EF4-FFF2-40B4-BE49-F238E27FC236}">
              <a16:creationId xmlns:a16="http://schemas.microsoft.com/office/drawing/2014/main" id="{90ED8C62-759D-4F76-87A5-C296BB0C65A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a:extLst>
            <a:ext uri="{FF2B5EF4-FFF2-40B4-BE49-F238E27FC236}">
              <a16:creationId xmlns:a16="http://schemas.microsoft.com/office/drawing/2014/main" id="{13A25590-C4A9-4738-B872-8386B6B2931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9780E331-A7BC-4891-9E7C-E8A8D610D46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34B53580-1D8C-4700-A4D0-F08829EFA53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64A606ED-52A1-4311-AE15-3C0247737BD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17" name="直線コネクタ 216">
          <a:extLst>
            <a:ext uri="{FF2B5EF4-FFF2-40B4-BE49-F238E27FC236}">
              <a16:creationId xmlns:a16="http://schemas.microsoft.com/office/drawing/2014/main" id="{BACD08EC-DF81-4015-9217-7A19524CCB8E}"/>
            </a:ext>
          </a:extLst>
        </xdr:cNvPr>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18" name="【体育館・プール】&#10;一人当たり面積最小値テキスト">
          <a:extLst>
            <a:ext uri="{FF2B5EF4-FFF2-40B4-BE49-F238E27FC236}">
              <a16:creationId xmlns:a16="http://schemas.microsoft.com/office/drawing/2014/main" id="{51B10879-70F3-48A8-8EB7-5D4BCD8E4338}"/>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19" name="直線コネクタ 218">
          <a:extLst>
            <a:ext uri="{FF2B5EF4-FFF2-40B4-BE49-F238E27FC236}">
              <a16:creationId xmlns:a16="http://schemas.microsoft.com/office/drawing/2014/main" id="{76B66E4C-C6DA-4FAF-AC03-A7BB84EF9783}"/>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0" name="【体育館・プール】&#10;一人当たり面積最大値テキスト">
          <a:extLst>
            <a:ext uri="{FF2B5EF4-FFF2-40B4-BE49-F238E27FC236}">
              <a16:creationId xmlns:a16="http://schemas.microsoft.com/office/drawing/2014/main" id="{44879157-CA81-41F2-A1F6-9083489A1E86}"/>
            </a:ext>
          </a:extLst>
        </xdr:cNvPr>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21" name="直線コネクタ 220">
          <a:extLst>
            <a:ext uri="{FF2B5EF4-FFF2-40B4-BE49-F238E27FC236}">
              <a16:creationId xmlns:a16="http://schemas.microsoft.com/office/drawing/2014/main" id="{D3932479-46CA-47B8-A8D9-771BC2EFA4D7}"/>
            </a:ext>
          </a:extLst>
        </xdr:cNvPr>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22" name="【体育館・プール】&#10;一人当たり面積平均値テキスト">
          <a:extLst>
            <a:ext uri="{FF2B5EF4-FFF2-40B4-BE49-F238E27FC236}">
              <a16:creationId xmlns:a16="http://schemas.microsoft.com/office/drawing/2014/main" id="{54D73A12-F51D-47F5-ADBD-541F940AD6E5}"/>
            </a:ext>
          </a:extLst>
        </xdr:cNvPr>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23" name="フローチャート: 判断 222">
          <a:extLst>
            <a:ext uri="{FF2B5EF4-FFF2-40B4-BE49-F238E27FC236}">
              <a16:creationId xmlns:a16="http://schemas.microsoft.com/office/drawing/2014/main" id="{2C163E29-B33F-49E5-ADD8-BF881B7C7112}"/>
            </a:ext>
          </a:extLst>
        </xdr:cNvPr>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24" name="フローチャート: 判断 223">
          <a:extLst>
            <a:ext uri="{FF2B5EF4-FFF2-40B4-BE49-F238E27FC236}">
              <a16:creationId xmlns:a16="http://schemas.microsoft.com/office/drawing/2014/main" id="{9B79FA10-51D7-4453-850E-EBCC523C42CC}"/>
            </a:ext>
          </a:extLst>
        </xdr:cNvPr>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25" name="フローチャート: 判断 224">
          <a:extLst>
            <a:ext uri="{FF2B5EF4-FFF2-40B4-BE49-F238E27FC236}">
              <a16:creationId xmlns:a16="http://schemas.microsoft.com/office/drawing/2014/main" id="{213F75EB-B114-413F-AD96-54E59FC36AAD}"/>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26" name="フローチャート: 判断 225">
          <a:extLst>
            <a:ext uri="{FF2B5EF4-FFF2-40B4-BE49-F238E27FC236}">
              <a16:creationId xmlns:a16="http://schemas.microsoft.com/office/drawing/2014/main" id="{23996FD3-7719-4C73-A66F-E4D48F83E618}"/>
            </a:ext>
          </a:extLst>
        </xdr:cNvPr>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27" name="フローチャート: 判断 226">
          <a:extLst>
            <a:ext uri="{FF2B5EF4-FFF2-40B4-BE49-F238E27FC236}">
              <a16:creationId xmlns:a16="http://schemas.microsoft.com/office/drawing/2014/main" id="{FCC6EDAC-CAEF-4FA1-B5BD-F7B65034EF4D}"/>
            </a:ext>
          </a:extLst>
        </xdr:cNvPr>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A188A1A6-814D-4044-BC0F-D93CEA6BEA8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113550D4-D2CC-4BBD-BB1B-DDCFFDB4D35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6DB051D6-4C56-4A25-9287-25A4F5943DE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61CCF667-B683-4880-B8A2-7BDB56848D5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2559D974-9736-4832-8EE5-D1235EAE5C7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107391</xdr:rowOff>
    </xdr:from>
    <xdr:to>
      <xdr:col>55</xdr:col>
      <xdr:colOff>50800</xdr:colOff>
      <xdr:row>63</xdr:row>
      <xdr:rowOff>37541</xdr:rowOff>
    </xdr:to>
    <xdr:sp macro="" textlink="">
      <xdr:nvSpPr>
        <xdr:cNvPr id="233" name="楕円 232">
          <a:extLst>
            <a:ext uri="{FF2B5EF4-FFF2-40B4-BE49-F238E27FC236}">
              <a16:creationId xmlns:a16="http://schemas.microsoft.com/office/drawing/2014/main" id="{CA55DCBA-D04A-45AC-9CA2-3932BCACD81A}"/>
            </a:ext>
          </a:extLst>
        </xdr:cNvPr>
        <xdr:cNvSpPr/>
      </xdr:nvSpPr>
      <xdr:spPr>
        <a:xfrm>
          <a:off x="10426700" y="1073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130268</xdr:rowOff>
    </xdr:from>
    <xdr:ext cx="469744" cy="259045"/>
    <xdr:sp macro="" textlink="">
      <xdr:nvSpPr>
        <xdr:cNvPr id="234" name="【体育館・プール】&#10;一人当たり面積該当値テキスト">
          <a:extLst>
            <a:ext uri="{FF2B5EF4-FFF2-40B4-BE49-F238E27FC236}">
              <a16:creationId xmlns:a16="http://schemas.microsoft.com/office/drawing/2014/main" id="{1446F6F8-0F48-470D-BB56-E2D464BCB09E}"/>
            </a:ext>
          </a:extLst>
        </xdr:cNvPr>
        <xdr:cNvSpPr txBox="1"/>
      </xdr:nvSpPr>
      <xdr:spPr>
        <a:xfrm>
          <a:off x="10515600" y="1058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89103</xdr:rowOff>
    </xdr:from>
    <xdr:to>
      <xdr:col>50</xdr:col>
      <xdr:colOff>165100</xdr:colOff>
      <xdr:row>63</xdr:row>
      <xdr:rowOff>19253</xdr:rowOff>
    </xdr:to>
    <xdr:sp macro="" textlink="">
      <xdr:nvSpPr>
        <xdr:cNvPr id="235" name="楕円 234">
          <a:extLst>
            <a:ext uri="{FF2B5EF4-FFF2-40B4-BE49-F238E27FC236}">
              <a16:creationId xmlns:a16="http://schemas.microsoft.com/office/drawing/2014/main" id="{F978E7C9-68A2-42AB-8DAE-BE108891AF3D}"/>
            </a:ext>
          </a:extLst>
        </xdr:cNvPr>
        <xdr:cNvSpPr/>
      </xdr:nvSpPr>
      <xdr:spPr>
        <a:xfrm>
          <a:off x="9588500" y="1071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139903</xdr:rowOff>
    </xdr:from>
    <xdr:to>
      <xdr:col>55</xdr:col>
      <xdr:colOff>0</xdr:colOff>
      <xdr:row>62</xdr:row>
      <xdr:rowOff>158191</xdr:rowOff>
    </xdr:to>
    <xdr:cxnSp macro="">
      <xdr:nvCxnSpPr>
        <xdr:cNvPr id="236" name="直線コネクタ 235">
          <a:extLst>
            <a:ext uri="{FF2B5EF4-FFF2-40B4-BE49-F238E27FC236}">
              <a16:creationId xmlns:a16="http://schemas.microsoft.com/office/drawing/2014/main" id="{E57A7125-B6BF-49AB-8037-CD07C9B6CAAE}"/>
            </a:ext>
          </a:extLst>
        </xdr:cNvPr>
        <xdr:cNvCxnSpPr/>
      </xdr:nvCxnSpPr>
      <xdr:spPr>
        <a:xfrm>
          <a:off x="9639300" y="10769803"/>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92761</xdr:rowOff>
    </xdr:from>
    <xdr:to>
      <xdr:col>46</xdr:col>
      <xdr:colOff>38100</xdr:colOff>
      <xdr:row>63</xdr:row>
      <xdr:rowOff>22911</xdr:rowOff>
    </xdr:to>
    <xdr:sp macro="" textlink="">
      <xdr:nvSpPr>
        <xdr:cNvPr id="237" name="楕円 236">
          <a:extLst>
            <a:ext uri="{FF2B5EF4-FFF2-40B4-BE49-F238E27FC236}">
              <a16:creationId xmlns:a16="http://schemas.microsoft.com/office/drawing/2014/main" id="{00863190-AACB-40CF-81F0-696977D2676D}"/>
            </a:ext>
          </a:extLst>
        </xdr:cNvPr>
        <xdr:cNvSpPr/>
      </xdr:nvSpPr>
      <xdr:spPr>
        <a:xfrm>
          <a:off x="8699500" y="1072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139903</xdr:rowOff>
    </xdr:from>
    <xdr:to>
      <xdr:col>50</xdr:col>
      <xdr:colOff>114300</xdr:colOff>
      <xdr:row>62</xdr:row>
      <xdr:rowOff>143561</xdr:rowOff>
    </xdr:to>
    <xdr:cxnSp macro="">
      <xdr:nvCxnSpPr>
        <xdr:cNvPr id="238" name="直線コネクタ 237">
          <a:extLst>
            <a:ext uri="{FF2B5EF4-FFF2-40B4-BE49-F238E27FC236}">
              <a16:creationId xmlns:a16="http://schemas.microsoft.com/office/drawing/2014/main" id="{A9D36CD6-8052-4168-A28A-93239B382A6C}"/>
            </a:ext>
          </a:extLst>
        </xdr:cNvPr>
        <xdr:cNvCxnSpPr/>
      </xdr:nvCxnSpPr>
      <xdr:spPr>
        <a:xfrm flipV="1">
          <a:off x="8750300" y="1076980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92304</xdr:rowOff>
    </xdr:from>
    <xdr:to>
      <xdr:col>41</xdr:col>
      <xdr:colOff>101600</xdr:colOff>
      <xdr:row>63</xdr:row>
      <xdr:rowOff>22454</xdr:rowOff>
    </xdr:to>
    <xdr:sp macro="" textlink="">
      <xdr:nvSpPr>
        <xdr:cNvPr id="239" name="楕円 238">
          <a:extLst>
            <a:ext uri="{FF2B5EF4-FFF2-40B4-BE49-F238E27FC236}">
              <a16:creationId xmlns:a16="http://schemas.microsoft.com/office/drawing/2014/main" id="{78FFD1E9-ADAF-45FE-BA68-1935A4006447}"/>
            </a:ext>
          </a:extLst>
        </xdr:cNvPr>
        <xdr:cNvSpPr/>
      </xdr:nvSpPr>
      <xdr:spPr>
        <a:xfrm>
          <a:off x="7810500" y="107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143104</xdr:rowOff>
    </xdr:from>
    <xdr:to>
      <xdr:col>45</xdr:col>
      <xdr:colOff>177800</xdr:colOff>
      <xdr:row>62</xdr:row>
      <xdr:rowOff>143561</xdr:rowOff>
    </xdr:to>
    <xdr:cxnSp macro="">
      <xdr:nvCxnSpPr>
        <xdr:cNvPr id="240" name="直線コネクタ 239">
          <a:extLst>
            <a:ext uri="{FF2B5EF4-FFF2-40B4-BE49-F238E27FC236}">
              <a16:creationId xmlns:a16="http://schemas.microsoft.com/office/drawing/2014/main" id="{D5571977-84E1-4A12-868A-DD0D7F72BBD5}"/>
            </a:ext>
          </a:extLst>
        </xdr:cNvPr>
        <xdr:cNvCxnSpPr/>
      </xdr:nvCxnSpPr>
      <xdr:spPr>
        <a:xfrm>
          <a:off x="7861300" y="1077300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41" name="n_1aveValue【体育館・プール】&#10;一人当たり面積">
          <a:extLst>
            <a:ext uri="{FF2B5EF4-FFF2-40B4-BE49-F238E27FC236}">
              <a16:creationId xmlns:a16="http://schemas.microsoft.com/office/drawing/2014/main" id="{58783880-1B14-4DFB-96D3-E1D8632318B9}"/>
            </a:ext>
          </a:extLst>
        </xdr:cNvPr>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42" name="n_2aveValue【体育館・プール】&#10;一人当たり面積">
          <a:extLst>
            <a:ext uri="{FF2B5EF4-FFF2-40B4-BE49-F238E27FC236}">
              <a16:creationId xmlns:a16="http://schemas.microsoft.com/office/drawing/2014/main" id="{C3AF0C3A-04E5-4FCC-806C-304EBB76ED84}"/>
            </a:ext>
          </a:extLst>
        </xdr:cNvPr>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43" name="n_3aveValue【体育館・プール】&#10;一人当たり面積">
          <a:extLst>
            <a:ext uri="{FF2B5EF4-FFF2-40B4-BE49-F238E27FC236}">
              <a16:creationId xmlns:a16="http://schemas.microsoft.com/office/drawing/2014/main" id="{6AF24BA8-2260-4E32-A362-1557B308FEAF}"/>
            </a:ext>
          </a:extLst>
        </xdr:cNvPr>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44" name="n_4aveValue【体育館・プール】&#10;一人当たり面積">
          <a:extLst>
            <a:ext uri="{FF2B5EF4-FFF2-40B4-BE49-F238E27FC236}">
              <a16:creationId xmlns:a16="http://schemas.microsoft.com/office/drawing/2014/main" id="{6BEB2F71-61DF-404D-BAF0-C28F5FFD0F23}"/>
            </a:ext>
          </a:extLst>
        </xdr:cNvPr>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35780</xdr:rowOff>
    </xdr:from>
    <xdr:ext cx="469744" cy="259045"/>
    <xdr:sp macro="" textlink="">
      <xdr:nvSpPr>
        <xdr:cNvPr id="245" name="n_1mainValue【体育館・プール】&#10;一人当たり面積">
          <a:extLst>
            <a:ext uri="{FF2B5EF4-FFF2-40B4-BE49-F238E27FC236}">
              <a16:creationId xmlns:a16="http://schemas.microsoft.com/office/drawing/2014/main" id="{17880AB5-2CF1-4AB1-AAD0-9C740DD721DF}"/>
            </a:ext>
          </a:extLst>
        </xdr:cNvPr>
        <xdr:cNvSpPr txBox="1"/>
      </xdr:nvSpPr>
      <xdr:spPr>
        <a:xfrm>
          <a:off x="9391727" y="1049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39438</xdr:rowOff>
    </xdr:from>
    <xdr:ext cx="469744" cy="259045"/>
    <xdr:sp macro="" textlink="">
      <xdr:nvSpPr>
        <xdr:cNvPr id="246" name="n_2mainValue【体育館・プール】&#10;一人当たり面積">
          <a:extLst>
            <a:ext uri="{FF2B5EF4-FFF2-40B4-BE49-F238E27FC236}">
              <a16:creationId xmlns:a16="http://schemas.microsoft.com/office/drawing/2014/main" id="{D7DD10C1-CA34-44CA-957E-A358FAB463D4}"/>
            </a:ext>
          </a:extLst>
        </xdr:cNvPr>
        <xdr:cNvSpPr txBox="1"/>
      </xdr:nvSpPr>
      <xdr:spPr>
        <a:xfrm>
          <a:off x="8515427" y="1049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38981</xdr:rowOff>
    </xdr:from>
    <xdr:ext cx="469744" cy="259045"/>
    <xdr:sp macro="" textlink="">
      <xdr:nvSpPr>
        <xdr:cNvPr id="247" name="n_3mainValue【体育館・プール】&#10;一人当たり面積">
          <a:extLst>
            <a:ext uri="{FF2B5EF4-FFF2-40B4-BE49-F238E27FC236}">
              <a16:creationId xmlns:a16="http://schemas.microsoft.com/office/drawing/2014/main" id="{027D1610-A50C-4C4C-8237-4BD5A149347B}"/>
            </a:ext>
          </a:extLst>
        </xdr:cNvPr>
        <xdr:cNvSpPr txBox="1"/>
      </xdr:nvSpPr>
      <xdr:spPr>
        <a:xfrm>
          <a:off x="7626427" y="1049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94BCAB49-BB41-43E0-8917-934D663B06C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45659D7B-DEAD-4ECD-9837-81F81102D54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B8BD0787-56FE-41A3-B2FE-3AA4531736C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AFC0028A-4CF6-4B9E-B470-F2F08D12793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C1AEE090-DA19-404A-861B-1858023D5E6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66A888C3-AF61-42EF-892B-E1D36F8AA54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C1F863B8-A4CB-46F2-A46E-20190C201BF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6A6265FA-A1D9-495F-B113-20BE6C43CE4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C4281CC4-B440-4C0E-8531-7F94B6DC225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452ADE14-74D2-4EA0-A3AF-44673DA3C9C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id="{8F4020DA-C2B1-47A3-B3D1-C7E3BFEEDDC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a:extLst>
            <a:ext uri="{FF2B5EF4-FFF2-40B4-BE49-F238E27FC236}">
              <a16:creationId xmlns:a16="http://schemas.microsoft.com/office/drawing/2014/main" id="{4CFC8C55-049C-4B88-AEB8-5815161E396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a:extLst>
            <a:ext uri="{FF2B5EF4-FFF2-40B4-BE49-F238E27FC236}">
              <a16:creationId xmlns:a16="http://schemas.microsoft.com/office/drawing/2014/main" id="{F81E6788-C5FC-4684-941A-41C90614F08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a:extLst>
            <a:ext uri="{FF2B5EF4-FFF2-40B4-BE49-F238E27FC236}">
              <a16:creationId xmlns:a16="http://schemas.microsoft.com/office/drawing/2014/main" id="{88768C2D-1908-4D28-B0F2-0C5E4515EA4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a:extLst>
            <a:ext uri="{FF2B5EF4-FFF2-40B4-BE49-F238E27FC236}">
              <a16:creationId xmlns:a16="http://schemas.microsoft.com/office/drawing/2014/main" id="{16D0FAAF-31DD-4301-8CFC-D213F9F68E6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a:extLst>
            <a:ext uri="{FF2B5EF4-FFF2-40B4-BE49-F238E27FC236}">
              <a16:creationId xmlns:a16="http://schemas.microsoft.com/office/drawing/2014/main" id="{F8349BA5-D62D-4363-BE5E-8FCA9796042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a:extLst>
            <a:ext uri="{FF2B5EF4-FFF2-40B4-BE49-F238E27FC236}">
              <a16:creationId xmlns:a16="http://schemas.microsoft.com/office/drawing/2014/main" id="{F207DC27-58AA-44C4-B16E-05906C7A54B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a:extLst>
            <a:ext uri="{FF2B5EF4-FFF2-40B4-BE49-F238E27FC236}">
              <a16:creationId xmlns:a16="http://schemas.microsoft.com/office/drawing/2014/main" id="{4DF90679-CBAC-426E-A9BA-A7FE3B50654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a:extLst>
            <a:ext uri="{FF2B5EF4-FFF2-40B4-BE49-F238E27FC236}">
              <a16:creationId xmlns:a16="http://schemas.microsoft.com/office/drawing/2014/main" id="{FA2D772C-F6BB-463B-8AA5-604FEE1658D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a:extLst>
            <a:ext uri="{FF2B5EF4-FFF2-40B4-BE49-F238E27FC236}">
              <a16:creationId xmlns:a16="http://schemas.microsoft.com/office/drawing/2014/main" id="{56E7AE9C-95FD-49AB-AB4D-50BC3AC9FB9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a:extLst>
            <a:ext uri="{FF2B5EF4-FFF2-40B4-BE49-F238E27FC236}">
              <a16:creationId xmlns:a16="http://schemas.microsoft.com/office/drawing/2014/main" id="{25D1DDBD-AC02-4979-A372-C85E9F67016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01F1DC0B-9DDC-4CDA-8309-7A305103838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a:extLst>
            <a:ext uri="{FF2B5EF4-FFF2-40B4-BE49-F238E27FC236}">
              <a16:creationId xmlns:a16="http://schemas.microsoft.com/office/drawing/2014/main" id="{83A344CE-9178-4AB0-8F86-36F4C0121FB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E6EC65CF-75D1-4A70-A5EF-234176E6348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72" name="直線コネクタ 271">
          <a:extLst>
            <a:ext uri="{FF2B5EF4-FFF2-40B4-BE49-F238E27FC236}">
              <a16:creationId xmlns:a16="http://schemas.microsoft.com/office/drawing/2014/main" id="{4DBFF522-B01D-4223-8AE5-A69F350A5869}"/>
            </a:ext>
          </a:extLst>
        </xdr:cNvPr>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a:extLst>
            <a:ext uri="{FF2B5EF4-FFF2-40B4-BE49-F238E27FC236}">
              <a16:creationId xmlns:a16="http://schemas.microsoft.com/office/drawing/2014/main" id="{B522100E-B90C-4721-B54F-E5F8145763AA}"/>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a:extLst>
            <a:ext uri="{FF2B5EF4-FFF2-40B4-BE49-F238E27FC236}">
              <a16:creationId xmlns:a16="http://schemas.microsoft.com/office/drawing/2014/main" id="{BB27F3E2-28F7-44BA-9A94-1B78AD7A18C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6813FA56-9397-4A7D-AFFF-54BDBAFF64B0}"/>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76" name="直線コネクタ 275">
          <a:extLst>
            <a:ext uri="{FF2B5EF4-FFF2-40B4-BE49-F238E27FC236}">
              <a16:creationId xmlns:a16="http://schemas.microsoft.com/office/drawing/2014/main" id="{9B501C75-A0A1-494A-9390-219ADB1B96CA}"/>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9C80C31B-8E41-43A5-B257-88B8129B3496}"/>
            </a:ext>
          </a:extLst>
        </xdr:cNvPr>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78" name="フローチャート: 判断 277">
          <a:extLst>
            <a:ext uri="{FF2B5EF4-FFF2-40B4-BE49-F238E27FC236}">
              <a16:creationId xmlns:a16="http://schemas.microsoft.com/office/drawing/2014/main" id="{CB4475AF-3D0C-46C6-9BE2-1DAAC7CA6D3D}"/>
            </a:ext>
          </a:extLst>
        </xdr:cNvPr>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79" name="フローチャート: 判断 278">
          <a:extLst>
            <a:ext uri="{FF2B5EF4-FFF2-40B4-BE49-F238E27FC236}">
              <a16:creationId xmlns:a16="http://schemas.microsoft.com/office/drawing/2014/main" id="{D95153D0-6A47-4046-8A56-B882866D2E27}"/>
            </a:ext>
          </a:extLst>
        </xdr:cNvPr>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80" name="フローチャート: 判断 279">
          <a:extLst>
            <a:ext uri="{FF2B5EF4-FFF2-40B4-BE49-F238E27FC236}">
              <a16:creationId xmlns:a16="http://schemas.microsoft.com/office/drawing/2014/main" id="{A1709C14-75AC-467F-9120-D3D00A2A5A97}"/>
            </a:ext>
          </a:extLst>
        </xdr:cNvPr>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81" name="フローチャート: 判断 280">
          <a:extLst>
            <a:ext uri="{FF2B5EF4-FFF2-40B4-BE49-F238E27FC236}">
              <a16:creationId xmlns:a16="http://schemas.microsoft.com/office/drawing/2014/main" id="{84E50307-3C34-4F8C-B1BC-41313F0E548C}"/>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82" name="フローチャート: 判断 281">
          <a:extLst>
            <a:ext uri="{FF2B5EF4-FFF2-40B4-BE49-F238E27FC236}">
              <a16:creationId xmlns:a16="http://schemas.microsoft.com/office/drawing/2014/main" id="{704C9339-738C-4B45-A1F3-325585507BCE}"/>
            </a:ext>
          </a:extLst>
        </xdr:cNvPr>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C836F60C-7F3F-4863-A21E-18A03A846BD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7F03E32A-AFA0-4F13-9E75-754CCB5188F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113D42BF-8468-49F0-B19B-BE17FD50BED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F298B65-2C0D-464D-9EB4-A5D872D6DD9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62D2D398-A2D3-483B-A895-A4E8FA190A2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25400</xdr:rowOff>
    </xdr:from>
    <xdr:to>
      <xdr:col>15</xdr:col>
      <xdr:colOff>101600</xdr:colOff>
      <xdr:row>80</xdr:row>
      <xdr:rowOff>127000</xdr:rowOff>
    </xdr:to>
    <xdr:sp macro="" textlink="">
      <xdr:nvSpPr>
        <xdr:cNvPr id="288" name="楕円 287">
          <a:extLst>
            <a:ext uri="{FF2B5EF4-FFF2-40B4-BE49-F238E27FC236}">
              <a16:creationId xmlns:a16="http://schemas.microsoft.com/office/drawing/2014/main" id="{2C88B950-D488-4541-BD54-CD85BEB690CA}"/>
            </a:ext>
          </a:extLst>
        </xdr:cNvPr>
        <xdr:cNvSpPr/>
      </xdr:nvSpPr>
      <xdr:spPr>
        <a:xfrm>
          <a:off x="2857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636</xdr:rowOff>
    </xdr:from>
    <xdr:to>
      <xdr:col>10</xdr:col>
      <xdr:colOff>165100</xdr:colOff>
      <xdr:row>80</xdr:row>
      <xdr:rowOff>102236</xdr:rowOff>
    </xdr:to>
    <xdr:sp macro="" textlink="">
      <xdr:nvSpPr>
        <xdr:cNvPr id="289" name="楕円 288">
          <a:extLst>
            <a:ext uri="{FF2B5EF4-FFF2-40B4-BE49-F238E27FC236}">
              <a16:creationId xmlns:a16="http://schemas.microsoft.com/office/drawing/2014/main" id="{3FC75C80-509A-4B53-9703-4258B001C869}"/>
            </a:ext>
          </a:extLst>
        </xdr:cNvPr>
        <xdr:cNvSpPr/>
      </xdr:nvSpPr>
      <xdr:spPr>
        <a:xfrm>
          <a:off x="19685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51436</xdr:rowOff>
    </xdr:from>
    <xdr:to>
      <xdr:col>15</xdr:col>
      <xdr:colOff>50800</xdr:colOff>
      <xdr:row>80</xdr:row>
      <xdr:rowOff>76200</xdr:rowOff>
    </xdr:to>
    <xdr:cxnSp macro="">
      <xdr:nvCxnSpPr>
        <xdr:cNvPr id="290" name="直線コネクタ 289">
          <a:extLst>
            <a:ext uri="{FF2B5EF4-FFF2-40B4-BE49-F238E27FC236}">
              <a16:creationId xmlns:a16="http://schemas.microsoft.com/office/drawing/2014/main" id="{80F38CE6-7574-44C3-82E7-B3E4AEE15B1C}"/>
            </a:ext>
          </a:extLst>
        </xdr:cNvPr>
        <xdr:cNvCxnSpPr/>
      </xdr:nvCxnSpPr>
      <xdr:spPr>
        <a:xfrm>
          <a:off x="2019300" y="1376743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291" name="n_1aveValue【福祉施設】&#10;有形固定資産減価償却率">
          <a:extLst>
            <a:ext uri="{FF2B5EF4-FFF2-40B4-BE49-F238E27FC236}">
              <a16:creationId xmlns:a16="http://schemas.microsoft.com/office/drawing/2014/main" id="{97DC4ADF-6150-45EC-A86A-5DDB0075F2A9}"/>
            </a:ext>
          </a:extLst>
        </xdr:cNvPr>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148607</xdr:rowOff>
    </xdr:from>
    <xdr:ext cx="405111" cy="259045"/>
    <xdr:sp macro="" textlink="">
      <xdr:nvSpPr>
        <xdr:cNvPr id="292" name="n_2aveValue【福祉施設】&#10;有形固定資産減価償却率">
          <a:extLst>
            <a:ext uri="{FF2B5EF4-FFF2-40B4-BE49-F238E27FC236}">
              <a16:creationId xmlns:a16="http://schemas.microsoft.com/office/drawing/2014/main" id="{0B239E3D-CC99-4715-A883-B037BFD52D9D}"/>
            </a:ext>
          </a:extLst>
        </xdr:cNvPr>
        <xdr:cNvSpPr txBox="1"/>
      </xdr:nvSpPr>
      <xdr:spPr>
        <a:xfrm>
          <a:off x="2705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293" name="n_3aveValue【福祉施設】&#10;有形固定資産減価償却率">
          <a:extLst>
            <a:ext uri="{FF2B5EF4-FFF2-40B4-BE49-F238E27FC236}">
              <a16:creationId xmlns:a16="http://schemas.microsoft.com/office/drawing/2014/main" id="{8FA2D694-4E81-4420-B358-0341BF64EA92}"/>
            </a:ext>
          </a:extLst>
        </xdr:cNvPr>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294" name="n_4aveValue【福祉施設】&#10;有形固定資産減価償却率">
          <a:extLst>
            <a:ext uri="{FF2B5EF4-FFF2-40B4-BE49-F238E27FC236}">
              <a16:creationId xmlns:a16="http://schemas.microsoft.com/office/drawing/2014/main" id="{77246AFC-8F02-48F8-A74C-ABD0DF238511}"/>
            </a:ext>
          </a:extLst>
        </xdr:cNvPr>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143527</xdr:rowOff>
    </xdr:from>
    <xdr:ext cx="405111" cy="259045"/>
    <xdr:sp macro="" textlink="">
      <xdr:nvSpPr>
        <xdr:cNvPr id="295" name="n_2mainValue【福祉施設】&#10;有形固定資産減価償却率">
          <a:extLst>
            <a:ext uri="{FF2B5EF4-FFF2-40B4-BE49-F238E27FC236}">
              <a16:creationId xmlns:a16="http://schemas.microsoft.com/office/drawing/2014/main" id="{C9F47E72-9EF5-444D-A3CC-8961FE26B18F}"/>
            </a:ext>
          </a:extLst>
        </xdr:cNvPr>
        <xdr:cNvSpPr txBox="1"/>
      </xdr:nvSpPr>
      <xdr:spPr>
        <a:xfrm>
          <a:off x="27057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118763</xdr:rowOff>
    </xdr:from>
    <xdr:ext cx="405111" cy="259045"/>
    <xdr:sp macro="" textlink="">
      <xdr:nvSpPr>
        <xdr:cNvPr id="296" name="n_3mainValue【福祉施設】&#10;有形固定資産減価償却率">
          <a:extLst>
            <a:ext uri="{FF2B5EF4-FFF2-40B4-BE49-F238E27FC236}">
              <a16:creationId xmlns:a16="http://schemas.microsoft.com/office/drawing/2014/main" id="{676C6B24-8DFF-4070-86BA-BBCF4746D0B4}"/>
            </a:ext>
          </a:extLst>
        </xdr:cNvPr>
        <xdr:cNvSpPr txBox="1"/>
      </xdr:nvSpPr>
      <xdr:spPr>
        <a:xfrm>
          <a:off x="18167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71D385D0-34F6-4B7F-AC46-1373FF0A4F9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29110814-DF86-4682-9BD5-6F53371C36B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58E73806-8DDA-436E-B06F-574A35D697A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17B3B1CA-1DF2-48F2-9DF3-CCEF180D6A2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5D3E9794-AD97-4FCE-858D-D74F2F00CD1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22808682-8E28-4BF9-A5B8-3BB54CE18D0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4D2B2EB2-6743-4348-A502-6135672AEDE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7404684B-F331-421E-9893-4FFABC173C4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09E390E9-6701-4815-945A-B8AACCEABBF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69C75A30-C742-4190-94D7-996C9D6146F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a:extLst>
            <a:ext uri="{FF2B5EF4-FFF2-40B4-BE49-F238E27FC236}">
              <a16:creationId xmlns:a16="http://schemas.microsoft.com/office/drawing/2014/main" id="{7AA23AE3-92B9-462F-B0FA-933BC0C3335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a:extLst>
            <a:ext uri="{FF2B5EF4-FFF2-40B4-BE49-F238E27FC236}">
              <a16:creationId xmlns:a16="http://schemas.microsoft.com/office/drawing/2014/main" id="{5A66F412-7319-4353-B971-DB6CAB71226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a:extLst>
            <a:ext uri="{FF2B5EF4-FFF2-40B4-BE49-F238E27FC236}">
              <a16:creationId xmlns:a16="http://schemas.microsoft.com/office/drawing/2014/main" id="{65A5BAD0-C3E4-4F4F-B28F-7FCDD72F3C7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a:extLst>
            <a:ext uri="{FF2B5EF4-FFF2-40B4-BE49-F238E27FC236}">
              <a16:creationId xmlns:a16="http://schemas.microsoft.com/office/drawing/2014/main" id="{A517FF2B-2438-4B6A-A672-BC4937B46D3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a:extLst>
            <a:ext uri="{FF2B5EF4-FFF2-40B4-BE49-F238E27FC236}">
              <a16:creationId xmlns:a16="http://schemas.microsoft.com/office/drawing/2014/main" id="{7B48A934-2F02-457D-957F-79DB32AB44C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a:extLst>
            <a:ext uri="{FF2B5EF4-FFF2-40B4-BE49-F238E27FC236}">
              <a16:creationId xmlns:a16="http://schemas.microsoft.com/office/drawing/2014/main" id="{BBF1B393-12FA-4663-872E-34C9E7BFDC4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a:extLst>
            <a:ext uri="{FF2B5EF4-FFF2-40B4-BE49-F238E27FC236}">
              <a16:creationId xmlns:a16="http://schemas.microsoft.com/office/drawing/2014/main" id="{9A6A3F80-A8B5-444E-BEFE-B23361B6652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a:extLst>
            <a:ext uri="{FF2B5EF4-FFF2-40B4-BE49-F238E27FC236}">
              <a16:creationId xmlns:a16="http://schemas.microsoft.com/office/drawing/2014/main" id="{6E6F03DC-B4BA-49A7-B362-9FCD0450468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a:extLst>
            <a:ext uri="{FF2B5EF4-FFF2-40B4-BE49-F238E27FC236}">
              <a16:creationId xmlns:a16="http://schemas.microsoft.com/office/drawing/2014/main" id="{07175954-1CEF-4377-BF8F-15AFEF9ADED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a:extLst>
            <a:ext uri="{FF2B5EF4-FFF2-40B4-BE49-F238E27FC236}">
              <a16:creationId xmlns:a16="http://schemas.microsoft.com/office/drawing/2014/main" id="{0B001A29-F080-47FB-BCB9-E3D2D198445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4D89754E-B808-451F-934D-2CCCCD2CC2A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a:extLst>
            <a:ext uri="{FF2B5EF4-FFF2-40B4-BE49-F238E27FC236}">
              <a16:creationId xmlns:a16="http://schemas.microsoft.com/office/drawing/2014/main" id="{9EF24B8B-6873-4384-A75C-278D0E4F253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a:extLst>
            <a:ext uri="{FF2B5EF4-FFF2-40B4-BE49-F238E27FC236}">
              <a16:creationId xmlns:a16="http://schemas.microsoft.com/office/drawing/2014/main" id="{45E1F522-B92F-4E59-B245-A875615BB2C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20" name="直線コネクタ 319">
          <a:extLst>
            <a:ext uri="{FF2B5EF4-FFF2-40B4-BE49-F238E27FC236}">
              <a16:creationId xmlns:a16="http://schemas.microsoft.com/office/drawing/2014/main" id="{71B5A7E5-2102-48A5-AC69-434ADFA28042}"/>
            </a:ext>
          </a:extLst>
        </xdr:cNvPr>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21" name="【福祉施設】&#10;一人当たり面積最小値テキスト">
          <a:extLst>
            <a:ext uri="{FF2B5EF4-FFF2-40B4-BE49-F238E27FC236}">
              <a16:creationId xmlns:a16="http://schemas.microsoft.com/office/drawing/2014/main" id="{38C5F919-B433-413D-9789-9DA50312DB34}"/>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22" name="直線コネクタ 321">
          <a:extLst>
            <a:ext uri="{FF2B5EF4-FFF2-40B4-BE49-F238E27FC236}">
              <a16:creationId xmlns:a16="http://schemas.microsoft.com/office/drawing/2014/main" id="{2FD95B20-5C21-4394-A984-DF1AA8F3126C}"/>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23" name="【福祉施設】&#10;一人当たり面積最大値テキスト">
          <a:extLst>
            <a:ext uri="{FF2B5EF4-FFF2-40B4-BE49-F238E27FC236}">
              <a16:creationId xmlns:a16="http://schemas.microsoft.com/office/drawing/2014/main" id="{08784D37-6C8C-44BB-8127-E75DB2B2CDE8}"/>
            </a:ext>
          </a:extLst>
        </xdr:cNvPr>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24" name="直線コネクタ 323">
          <a:extLst>
            <a:ext uri="{FF2B5EF4-FFF2-40B4-BE49-F238E27FC236}">
              <a16:creationId xmlns:a16="http://schemas.microsoft.com/office/drawing/2014/main" id="{476B3F7F-6555-412B-87F4-24805818B762}"/>
            </a:ext>
          </a:extLst>
        </xdr:cNvPr>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325" name="【福祉施設】&#10;一人当たり面積平均値テキスト">
          <a:extLst>
            <a:ext uri="{FF2B5EF4-FFF2-40B4-BE49-F238E27FC236}">
              <a16:creationId xmlns:a16="http://schemas.microsoft.com/office/drawing/2014/main" id="{15629E5E-12D6-4FA9-817B-38D5BBB7281D}"/>
            </a:ext>
          </a:extLst>
        </xdr:cNvPr>
        <xdr:cNvSpPr txBox="1"/>
      </xdr:nvSpPr>
      <xdr:spPr>
        <a:xfrm>
          <a:off x="10515600"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26" name="フローチャート: 判断 325">
          <a:extLst>
            <a:ext uri="{FF2B5EF4-FFF2-40B4-BE49-F238E27FC236}">
              <a16:creationId xmlns:a16="http://schemas.microsoft.com/office/drawing/2014/main" id="{E06DCB52-890D-4BDD-8A6D-384982ACD365}"/>
            </a:ext>
          </a:extLst>
        </xdr:cNvPr>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27" name="フローチャート: 判断 326">
          <a:extLst>
            <a:ext uri="{FF2B5EF4-FFF2-40B4-BE49-F238E27FC236}">
              <a16:creationId xmlns:a16="http://schemas.microsoft.com/office/drawing/2014/main" id="{F23AD5AE-45E3-4632-929D-05A53D37D8C6}"/>
            </a:ext>
          </a:extLst>
        </xdr:cNvPr>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28" name="フローチャート: 判断 327">
          <a:extLst>
            <a:ext uri="{FF2B5EF4-FFF2-40B4-BE49-F238E27FC236}">
              <a16:creationId xmlns:a16="http://schemas.microsoft.com/office/drawing/2014/main" id="{146C78B4-9821-4AA5-8FFB-E9B6430C49B3}"/>
            </a:ext>
          </a:extLst>
        </xdr:cNvPr>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29" name="フローチャート: 判断 328">
          <a:extLst>
            <a:ext uri="{FF2B5EF4-FFF2-40B4-BE49-F238E27FC236}">
              <a16:creationId xmlns:a16="http://schemas.microsoft.com/office/drawing/2014/main" id="{42FC94E3-67EC-4E0B-AF6E-F2F4F1263021}"/>
            </a:ext>
          </a:extLst>
        </xdr:cNvPr>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30" name="フローチャート: 判断 329">
          <a:extLst>
            <a:ext uri="{FF2B5EF4-FFF2-40B4-BE49-F238E27FC236}">
              <a16:creationId xmlns:a16="http://schemas.microsoft.com/office/drawing/2014/main" id="{F78D087E-083F-4408-9945-6558E8805952}"/>
            </a:ext>
          </a:extLst>
        </xdr:cNvPr>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8954BEEB-8A6B-4537-8EE7-0936DA997DE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E62B3A62-11B4-4F37-81FD-FE5A2FE8169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28773AF5-9B7E-4EE5-9FA5-FCB546F83A0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E3531E1E-DD28-4BE7-8E12-2CC02A7847E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35740089-7AC0-4B5A-859D-5F2749D38C8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133350</xdr:rowOff>
    </xdr:from>
    <xdr:to>
      <xdr:col>46</xdr:col>
      <xdr:colOff>38100</xdr:colOff>
      <xdr:row>86</xdr:row>
      <xdr:rowOff>63500</xdr:rowOff>
    </xdr:to>
    <xdr:sp macro="" textlink="">
      <xdr:nvSpPr>
        <xdr:cNvPr id="336" name="楕円 335">
          <a:extLst>
            <a:ext uri="{FF2B5EF4-FFF2-40B4-BE49-F238E27FC236}">
              <a16:creationId xmlns:a16="http://schemas.microsoft.com/office/drawing/2014/main" id="{3A96DB05-F2A1-4BA1-B81B-F0EE5C940A72}"/>
            </a:ext>
          </a:extLst>
        </xdr:cNvPr>
        <xdr:cNvSpPr/>
      </xdr:nvSpPr>
      <xdr:spPr>
        <a:xfrm>
          <a:off x="8699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135889</xdr:rowOff>
    </xdr:from>
    <xdr:to>
      <xdr:col>41</xdr:col>
      <xdr:colOff>101600</xdr:colOff>
      <xdr:row>86</xdr:row>
      <xdr:rowOff>66039</xdr:rowOff>
    </xdr:to>
    <xdr:sp macro="" textlink="">
      <xdr:nvSpPr>
        <xdr:cNvPr id="337" name="楕円 336">
          <a:extLst>
            <a:ext uri="{FF2B5EF4-FFF2-40B4-BE49-F238E27FC236}">
              <a16:creationId xmlns:a16="http://schemas.microsoft.com/office/drawing/2014/main" id="{49B98ECE-5972-4BF0-A5BC-539855418C4C}"/>
            </a:ext>
          </a:extLst>
        </xdr:cNvPr>
        <xdr:cNvSpPr/>
      </xdr:nvSpPr>
      <xdr:spPr>
        <a:xfrm>
          <a:off x="7810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12700</xdr:rowOff>
    </xdr:from>
    <xdr:to>
      <xdr:col>45</xdr:col>
      <xdr:colOff>177800</xdr:colOff>
      <xdr:row>86</xdr:row>
      <xdr:rowOff>15239</xdr:rowOff>
    </xdr:to>
    <xdr:cxnSp macro="">
      <xdr:nvCxnSpPr>
        <xdr:cNvPr id="338" name="直線コネクタ 337">
          <a:extLst>
            <a:ext uri="{FF2B5EF4-FFF2-40B4-BE49-F238E27FC236}">
              <a16:creationId xmlns:a16="http://schemas.microsoft.com/office/drawing/2014/main" id="{10DD61C3-9D0B-4369-AE8C-AB04758CDDD5}"/>
            </a:ext>
          </a:extLst>
        </xdr:cNvPr>
        <xdr:cNvCxnSpPr/>
      </xdr:nvCxnSpPr>
      <xdr:spPr>
        <a:xfrm flipV="1">
          <a:off x="7861300" y="1475740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39" name="n_1aveValue【福祉施設】&#10;一人当たり面積">
          <a:extLst>
            <a:ext uri="{FF2B5EF4-FFF2-40B4-BE49-F238E27FC236}">
              <a16:creationId xmlns:a16="http://schemas.microsoft.com/office/drawing/2014/main" id="{98901817-DA3D-4FDB-80E9-A92E689805DE}"/>
            </a:ext>
          </a:extLst>
        </xdr:cNvPr>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40" name="n_2aveValue【福祉施設】&#10;一人当たり面積">
          <a:extLst>
            <a:ext uri="{FF2B5EF4-FFF2-40B4-BE49-F238E27FC236}">
              <a16:creationId xmlns:a16="http://schemas.microsoft.com/office/drawing/2014/main" id="{B5189DC5-263E-4BC5-834F-965D2B1A353A}"/>
            </a:ext>
          </a:extLst>
        </xdr:cNvPr>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41" name="n_3aveValue【福祉施設】&#10;一人当たり面積">
          <a:extLst>
            <a:ext uri="{FF2B5EF4-FFF2-40B4-BE49-F238E27FC236}">
              <a16:creationId xmlns:a16="http://schemas.microsoft.com/office/drawing/2014/main" id="{C2F03C2A-55DF-49B3-B68C-D3F903E7E267}"/>
            </a:ext>
          </a:extLst>
        </xdr:cNvPr>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42" name="n_4aveValue【福祉施設】&#10;一人当たり面積">
          <a:extLst>
            <a:ext uri="{FF2B5EF4-FFF2-40B4-BE49-F238E27FC236}">
              <a16:creationId xmlns:a16="http://schemas.microsoft.com/office/drawing/2014/main" id="{9D16C53C-5C9B-452C-B460-30EA63D610FF}"/>
            </a:ext>
          </a:extLst>
        </xdr:cNvPr>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54627</xdr:rowOff>
    </xdr:from>
    <xdr:ext cx="469744" cy="259045"/>
    <xdr:sp macro="" textlink="">
      <xdr:nvSpPr>
        <xdr:cNvPr id="343" name="n_2mainValue【福祉施設】&#10;一人当たり面積">
          <a:extLst>
            <a:ext uri="{FF2B5EF4-FFF2-40B4-BE49-F238E27FC236}">
              <a16:creationId xmlns:a16="http://schemas.microsoft.com/office/drawing/2014/main" id="{5671FF2C-1051-4D01-86A2-D7C21C1E94B7}"/>
            </a:ext>
          </a:extLst>
        </xdr:cNvPr>
        <xdr:cNvSpPr txBox="1"/>
      </xdr:nvSpPr>
      <xdr:spPr>
        <a:xfrm>
          <a:off x="85154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57166</xdr:rowOff>
    </xdr:from>
    <xdr:ext cx="469744" cy="259045"/>
    <xdr:sp macro="" textlink="">
      <xdr:nvSpPr>
        <xdr:cNvPr id="344" name="n_3mainValue【福祉施設】&#10;一人当たり面積">
          <a:extLst>
            <a:ext uri="{FF2B5EF4-FFF2-40B4-BE49-F238E27FC236}">
              <a16:creationId xmlns:a16="http://schemas.microsoft.com/office/drawing/2014/main" id="{98877D71-E0DB-46E1-8E5E-F9EB37C3BE82}"/>
            </a:ext>
          </a:extLst>
        </xdr:cNvPr>
        <xdr:cNvSpPr txBox="1"/>
      </xdr:nvSpPr>
      <xdr:spPr>
        <a:xfrm>
          <a:off x="7626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id="{985503BD-F8B8-4703-9FE0-CCDE2545512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id="{CF85A30F-4B5D-4095-9DA8-56548C07C2F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id="{509ACCEC-E3BE-4EE9-9E38-64DE7CCA6C9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id="{5BF48D12-ADF8-46E6-A9E3-F926DDD4510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id="{3AD75A28-B6F9-4375-8393-1EBE092F378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id="{3BF9C115-42B9-4780-87E9-CBC2A5AD668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id="{406305CF-757C-4C20-89DE-B55F0B483E6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id="{E5B2C80E-762E-4E96-9D77-A6ADEEAE3D4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a:extLst>
            <a:ext uri="{FF2B5EF4-FFF2-40B4-BE49-F238E27FC236}">
              <a16:creationId xmlns:a16="http://schemas.microsoft.com/office/drawing/2014/main" id="{30D01C62-B2ED-4FCD-96E3-A737C2B3E59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a:extLst>
            <a:ext uri="{FF2B5EF4-FFF2-40B4-BE49-F238E27FC236}">
              <a16:creationId xmlns:a16="http://schemas.microsoft.com/office/drawing/2014/main" id="{3D4341E3-6F49-4BCA-BFF5-EB10FAD373B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5" name="テキスト ボックス 354">
          <a:extLst>
            <a:ext uri="{FF2B5EF4-FFF2-40B4-BE49-F238E27FC236}">
              <a16:creationId xmlns:a16="http://schemas.microsoft.com/office/drawing/2014/main" id="{C0ECBF4B-9486-427B-B488-1F756E612BD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6" name="直線コネクタ 355">
          <a:extLst>
            <a:ext uri="{FF2B5EF4-FFF2-40B4-BE49-F238E27FC236}">
              <a16:creationId xmlns:a16="http://schemas.microsoft.com/office/drawing/2014/main" id="{F3F761AF-7AA8-420D-935B-5370A1FB496F}"/>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57" name="テキスト ボックス 356">
          <a:extLst>
            <a:ext uri="{FF2B5EF4-FFF2-40B4-BE49-F238E27FC236}">
              <a16:creationId xmlns:a16="http://schemas.microsoft.com/office/drawing/2014/main" id="{17177B2B-C478-48B1-98A0-72CB44631FDD}"/>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8" name="直線コネクタ 357">
          <a:extLst>
            <a:ext uri="{FF2B5EF4-FFF2-40B4-BE49-F238E27FC236}">
              <a16:creationId xmlns:a16="http://schemas.microsoft.com/office/drawing/2014/main" id="{CC1F6868-4912-49BA-A725-D12E813AA021}"/>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9" name="テキスト ボックス 358">
          <a:extLst>
            <a:ext uri="{FF2B5EF4-FFF2-40B4-BE49-F238E27FC236}">
              <a16:creationId xmlns:a16="http://schemas.microsoft.com/office/drawing/2014/main" id="{1DDEAAC8-54DA-4FB0-9C7A-8413D9BB6B78}"/>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0" name="直線コネクタ 359">
          <a:extLst>
            <a:ext uri="{FF2B5EF4-FFF2-40B4-BE49-F238E27FC236}">
              <a16:creationId xmlns:a16="http://schemas.microsoft.com/office/drawing/2014/main" id="{01230BE7-1507-432D-93D8-9BBD15B4FA07}"/>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1" name="テキスト ボックス 360">
          <a:extLst>
            <a:ext uri="{FF2B5EF4-FFF2-40B4-BE49-F238E27FC236}">
              <a16:creationId xmlns:a16="http://schemas.microsoft.com/office/drawing/2014/main" id="{82195F5C-0E8B-4B3D-B4A7-C404F85DCB92}"/>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2" name="直線コネクタ 361">
          <a:extLst>
            <a:ext uri="{FF2B5EF4-FFF2-40B4-BE49-F238E27FC236}">
              <a16:creationId xmlns:a16="http://schemas.microsoft.com/office/drawing/2014/main" id="{66CB7175-E8C4-40C3-80E1-050101A62EBD}"/>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3" name="テキスト ボックス 362">
          <a:extLst>
            <a:ext uri="{FF2B5EF4-FFF2-40B4-BE49-F238E27FC236}">
              <a16:creationId xmlns:a16="http://schemas.microsoft.com/office/drawing/2014/main" id="{9E985BDE-9808-4CE1-B37E-B104934917CF}"/>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4" name="直線コネクタ 363">
          <a:extLst>
            <a:ext uri="{FF2B5EF4-FFF2-40B4-BE49-F238E27FC236}">
              <a16:creationId xmlns:a16="http://schemas.microsoft.com/office/drawing/2014/main" id="{526470D1-8BB5-410D-B3E7-E3091B6DB6CC}"/>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65" name="テキスト ボックス 364">
          <a:extLst>
            <a:ext uri="{FF2B5EF4-FFF2-40B4-BE49-F238E27FC236}">
              <a16:creationId xmlns:a16="http://schemas.microsoft.com/office/drawing/2014/main" id="{DAB7A049-C254-43D6-B2B8-CF4A7822524F}"/>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a:extLst>
            <a:ext uri="{FF2B5EF4-FFF2-40B4-BE49-F238E27FC236}">
              <a16:creationId xmlns:a16="http://schemas.microsoft.com/office/drawing/2014/main" id="{BE71E7EF-DF38-4A6C-85AE-DFDA489B1EF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市民会館】&#10;有形固定資産減価償却率グラフ枠">
          <a:extLst>
            <a:ext uri="{FF2B5EF4-FFF2-40B4-BE49-F238E27FC236}">
              <a16:creationId xmlns:a16="http://schemas.microsoft.com/office/drawing/2014/main" id="{BCFA7B5F-15DA-45DC-85B8-315B36F825E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68" name="直線コネクタ 367">
          <a:extLst>
            <a:ext uri="{FF2B5EF4-FFF2-40B4-BE49-F238E27FC236}">
              <a16:creationId xmlns:a16="http://schemas.microsoft.com/office/drawing/2014/main" id="{0A8E8B50-4872-46B2-B143-700F789CA623}"/>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69" name="【市民会館】&#10;有形固定資産減価償却率最小値テキスト">
          <a:extLst>
            <a:ext uri="{FF2B5EF4-FFF2-40B4-BE49-F238E27FC236}">
              <a16:creationId xmlns:a16="http://schemas.microsoft.com/office/drawing/2014/main" id="{98ECFDC3-E589-49FB-8850-366BE134CAFD}"/>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70" name="直線コネクタ 369">
          <a:extLst>
            <a:ext uri="{FF2B5EF4-FFF2-40B4-BE49-F238E27FC236}">
              <a16:creationId xmlns:a16="http://schemas.microsoft.com/office/drawing/2014/main" id="{43757AA8-05DD-4CEE-A9A4-A2F44275B89B}"/>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71" name="【市民会館】&#10;有形固定資産減価償却率最大値テキスト">
          <a:extLst>
            <a:ext uri="{FF2B5EF4-FFF2-40B4-BE49-F238E27FC236}">
              <a16:creationId xmlns:a16="http://schemas.microsoft.com/office/drawing/2014/main" id="{4BE0C49C-E6E2-4F9B-91E2-1C83E0CB85C4}"/>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72" name="直線コネクタ 371">
          <a:extLst>
            <a:ext uri="{FF2B5EF4-FFF2-40B4-BE49-F238E27FC236}">
              <a16:creationId xmlns:a16="http://schemas.microsoft.com/office/drawing/2014/main" id="{09F9767F-BBDC-464B-85AF-82A9E4F19C62}"/>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373" name="【市民会館】&#10;有形固定資産減価償却率平均値テキスト">
          <a:extLst>
            <a:ext uri="{FF2B5EF4-FFF2-40B4-BE49-F238E27FC236}">
              <a16:creationId xmlns:a16="http://schemas.microsoft.com/office/drawing/2014/main" id="{7FECF6F4-0A9B-48AA-8FEB-AB63F649F1E2}"/>
            </a:ext>
          </a:extLst>
        </xdr:cNvPr>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74" name="フローチャート: 判断 373">
          <a:extLst>
            <a:ext uri="{FF2B5EF4-FFF2-40B4-BE49-F238E27FC236}">
              <a16:creationId xmlns:a16="http://schemas.microsoft.com/office/drawing/2014/main" id="{55FF5247-0670-4DC5-B6DC-82AB78F33227}"/>
            </a:ext>
          </a:extLst>
        </xdr:cNvPr>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75" name="フローチャート: 判断 374">
          <a:extLst>
            <a:ext uri="{FF2B5EF4-FFF2-40B4-BE49-F238E27FC236}">
              <a16:creationId xmlns:a16="http://schemas.microsoft.com/office/drawing/2014/main" id="{DFADCBE9-5ABD-4FC2-B2CA-8EAD9BD9C26A}"/>
            </a:ext>
          </a:extLst>
        </xdr:cNvPr>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76" name="フローチャート: 判断 375">
          <a:extLst>
            <a:ext uri="{FF2B5EF4-FFF2-40B4-BE49-F238E27FC236}">
              <a16:creationId xmlns:a16="http://schemas.microsoft.com/office/drawing/2014/main" id="{B0CFC344-775C-4D99-BAD2-04C4EC97215B}"/>
            </a:ext>
          </a:extLst>
        </xdr:cNvPr>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77" name="フローチャート: 判断 376">
          <a:extLst>
            <a:ext uri="{FF2B5EF4-FFF2-40B4-BE49-F238E27FC236}">
              <a16:creationId xmlns:a16="http://schemas.microsoft.com/office/drawing/2014/main" id="{97DC2B51-BC36-49D9-A893-88342814B583}"/>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78" name="フローチャート: 判断 377">
          <a:extLst>
            <a:ext uri="{FF2B5EF4-FFF2-40B4-BE49-F238E27FC236}">
              <a16:creationId xmlns:a16="http://schemas.microsoft.com/office/drawing/2014/main" id="{7B5AB38F-10A4-4BC8-B032-26D0F275D771}"/>
            </a:ext>
          </a:extLst>
        </xdr:cNvPr>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16585F34-F044-4076-99F8-ED2E24F8074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EF333FB2-CC70-49C4-A8EF-10E1E0D62C3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5DB97689-98F3-48C8-A267-072E9A520CB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B451772B-E9F5-4DD3-85E1-FED5FD85F54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6205BDAB-A181-466F-BF59-DD5A9238E51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132080</xdr:rowOff>
    </xdr:from>
    <xdr:to>
      <xdr:col>24</xdr:col>
      <xdr:colOff>114300</xdr:colOff>
      <xdr:row>105</xdr:row>
      <xdr:rowOff>62230</xdr:rowOff>
    </xdr:to>
    <xdr:sp macro="" textlink="">
      <xdr:nvSpPr>
        <xdr:cNvPr id="384" name="楕円 383">
          <a:extLst>
            <a:ext uri="{FF2B5EF4-FFF2-40B4-BE49-F238E27FC236}">
              <a16:creationId xmlns:a16="http://schemas.microsoft.com/office/drawing/2014/main" id="{5847E2DF-FB1D-4093-800D-CB61ACA80816}"/>
            </a:ext>
          </a:extLst>
        </xdr:cNvPr>
        <xdr:cNvSpPr/>
      </xdr:nvSpPr>
      <xdr:spPr>
        <a:xfrm>
          <a:off x="45847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110507</xdr:rowOff>
    </xdr:from>
    <xdr:ext cx="405111" cy="259045"/>
    <xdr:sp macro="" textlink="">
      <xdr:nvSpPr>
        <xdr:cNvPr id="385" name="【市民会館】&#10;有形固定資産減価償却率該当値テキスト">
          <a:extLst>
            <a:ext uri="{FF2B5EF4-FFF2-40B4-BE49-F238E27FC236}">
              <a16:creationId xmlns:a16="http://schemas.microsoft.com/office/drawing/2014/main" id="{D0A2F3E6-70B5-447B-AF0F-69FD0D347F59}"/>
            </a:ext>
          </a:extLst>
        </xdr:cNvPr>
        <xdr:cNvSpPr txBox="1"/>
      </xdr:nvSpPr>
      <xdr:spPr>
        <a:xfrm>
          <a:off x="4673600"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129539</xdr:rowOff>
    </xdr:from>
    <xdr:to>
      <xdr:col>20</xdr:col>
      <xdr:colOff>38100</xdr:colOff>
      <xdr:row>105</xdr:row>
      <xdr:rowOff>59689</xdr:rowOff>
    </xdr:to>
    <xdr:sp macro="" textlink="">
      <xdr:nvSpPr>
        <xdr:cNvPr id="386" name="楕円 385">
          <a:extLst>
            <a:ext uri="{FF2B5EF4-FFF2-40B4-BE49-F238E27FC236}">
              <a16:creationId xmlns:a16="http://schemas.microsoft.com/office/drawing/2014/main" id="{1AD86117-C8AA-4FCE-ABFD-4654D31586BD}"/>
            </a:ext>
          </a:extLst>
        </xdr:cNvPr>
        <xdr:cNvSpPr/>
      </xdr:nvSpPr>
      <xdr:spPr>
        <a:xfrm>
          <a:off x="3746500" y="1796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8889</xdr:rowOff>
    </xdr:from>
    <xdr:to>
      <xdr:col>24</xdr:col>
      <xdr:colOff>63500</xdr:colOff>
      <xdr:row>105</xdr:row>
      <xdr:rowOff>11430</xdr:rowOff>
    </xdr:to>
    <xdr:cxnSp macro="">
      <xdr:nvCxnSpPr>
        <xdr:cNvPr id="387" name="直線コネクタ 386">
          <a:extLst>
            <a:ext uri="{FF2B5EF4-FFF2-40B4-BE49-F238E27FC236}">
              <a16:creationId xmlns:a16="http://schemas.microsoft.com/office/drawing/2014/main" id="{9633CF47-F9B7-475B-9203-90AA5A7A2935}"/>
            </a:ext>
          </a:extLst>
        </xdr:cNvPr>
        <xdr:cNvCxnSpPr/>
      </xdr:nvCxnSpPr>
      <xdr:spPr>
        <a:xfrm>
          <a:off x="3797300" y="18011139"/>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104139</xdr:rowOff>
    </xdr:from>
    <xdr:to>
      <xdr:col>15</xdr:col>
      <xdr:colOff>101600</xdr:colOff>
      <xdr:row>105</xdr:row>
      <xdr:rowOff>34289</xdr:rowOff>
    </xdr:to>
    <xdr:sp macro="" textlink="">
      <xdr:nvSpPr>
        <xdr:cNvPr id="388" name="楕円 387">
          <a:extLst>
            <a:ext uri="{FF2B5EF4-FFF2-40B4-BE49-F238E27FC236}">
              <a16:creationId xmlns:a16="http://schemas.microsoft.com/office/drawing/2014/main" id="{6A72E0CD-EAB6-4B6A-81D9-DB27E78A1D4B}"/>
            </a:ext>
          </a:extLst>
        </xdr:cNvPr>
        <xdr:cNvSpPr/>
      </xdr:nvSpPr>
      <xdr:spPr>
        <a:xfrm>
          <a:off x="2857500" y="1793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154939</xdr:rowOff>
    </xdr:from>
    <xdr:to>
      <xdr:col>19</xdr:col>
      <xdr:colOff>177800</xdr:colOff>
      <xdr:row>105</xdr:row>
      <xdr:rowOff>8889</xdr:rowOff>
    </xdr:to>
    <xdr:cxnSp macro="">
      <xdr:nvCxnSpPr>
        <xdr:cNvPr id="389" name="直線コネクタ 388">
          <a:extLst>
            <a:ext uri="{FF2B5EF4-FFF2-40B4-BE49-F238E27FC236}">
              <a16:creationId xmlns:a16="http://schemas.microsoft.com/office/drawing/2014/main" id="{FD77B320-E438-491E-9BB5-8003720314DA}"/>
            </a:ext>
          </a:extLst>
        </xdr:cNvPr>
        <xdr:cNvCxnSpPr/>
      </xdr:nvCxnSpPr>
      <xdr:spPr>
        <a:xfrm>
          <a:off x="2908300" y="1798573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78739</xdr:rowOff>
    </xdr:from>
    <xdr:to>
      <xdr:col>10</xdr:col>
      <xdr:colOff>165100</xdr:colOff>
      <xdr:row>105</xdr:row>
      <xdr:rowOff>8889</xdr:rowOff>
    </xdr:to>
    <xdr:sp macro="" textlink="">
      <xdr:nvSpPr>
        <xdr:cNvPr id="390" name="楕円 389">
          <a:extLst>
            <a:ext uri="{FF2B5EF4-FFF2-40B4-BE49-F238E27FC236}">
              <a16:creationId xmlns:a16="http://schemas.microsoft.com/office/drawing/2014/main" id="{EA50081E-BF89-488F-A381-A0F2B38534C3}"/>
            </a:ext>
          </a:extLst>
        </xdr:cNvPr>
        <xdr:cNvSpPr/>
      </xdr:nvSpPr>
      <xdr:spPr>
        <a:xfrm>
          <a:off x="1968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129539</xdr:rowOff>
    </xdr:from>
    <xdr:to>
      <xdr:col>15</xdr:col>
      <xdr:colOff>50800</xdr:colOff>
      <xdr:row>104</xdr:row>
      <xdr:rowOff>154939</xdr:rowOff>
    </xdr:to>
    <xdr:cxnSp macro="">
      <xdr:nvCxnSpPr>
        <xdr:cNvPr id="391" name="直線コネクタ 390">
          <a:extLst>
            <a:ext uri="{FF2B5EF4-FFF2-40B4-BE49-F238E27FC236}">
              <a16:creationId xmlns:a16="http://schemas.microsoft.com/office/drawing/2014/main" id="{ED50F798-D43B-4550-8540-A702D7B8FDC0}"/>
            </a:ext>
          </a:extLst>
        </xdr:cNvPr>
        <xdr:cNvCxnSpPr/>
      </xdr:nvCxnSpPr>
      <xdr:spPr>
        <a:xfrm>
          <a:off x="2019300" y="1796033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392" name="n_1aveValue【市民会館】&#10;有形固定資産減価償却率">
          <a:extLst>
            <a:ext uri="{FF2B5EF4-FFF2-40B4-BE49-F238E27FC236}">
              <a16:creationId xmlns:a16="http://schemas.microsoft.com/office/drawing/2014/main" id="{61D67608-F9B9-4661-B124-DEEFA6CACDA2}"/>
            </a:ext>
          </a:extLst>
        </xdr:cNvPr>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393" name="n_2aveValue【市民会館】&#10;有形固定資産減価償却率">
          <a:extLst>
            <a:ext uri="{FF2B5EF4-FFF2-40B4-BE49-F238E27FC236}">
              <a16:creationId xmlns:a16="http://schemas.microsoft.com/office/drawing/2014/main" id="{12FFBF17-2569-41AC-A536-E580732D5D74}"/>
            </a:ext>
          </a:extLst>
        </xdr:cNvPr>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394" name="n_3aveValue【市民会館】&#10;有形固定資産減価償却率">
          <a:extLst>
            <a:ext uri="{FF2B5EF4-FFF2-40B4-BE49-F238E27FC236}">
              <a16:creationId xmlns:a16="http://schemas.microsoft.com/office/drawing/2014/main" id="{CF67D13C-B90A-41D0-9E17-B2EC912E673A}"/>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395" name="n_4aveValue【市民会館】&#10;有形固定資産減価償却率">
          <a:extLst>
            <a:ext uri="{FF2B5EF4-FFF2-40B4-BE49-F238E27FC236}">
              <a16:creationId xmlns:a16="http://schemas.microsoft.com/office/drawing/2014/main" id="{29D007A9-AE6E-429A-B0F5-82DFA362D1C2}"/>
            </a:ext>
          </a:extLst>
        </xdr:cNvPr>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50816</xdr:rowOff>
    </xdr:from>
    <xdr:ext cx="405111" cy="259045"/>
    <xdr:sp macro="" textlink="">
      <xdr:nvSpPr>
        <xdr:cNvPr id="396" name="n_1mainValue【市民会館】&#10;有形固定資産減価償却率">
          <a:extLst>
            <a:ext uri="{FF2B5EF4-FFF2-40B4-BE49-F238E27FC236}">
              <a16:creationId xmlns:a16="http://schemas.microsoft.com/office/drawing/2014/main" id="{8EE7E5EF-3C81-45E5-841E-05429C33CE2A}"/>
            </a:ext>
          </a:extLst>
        </xdr:cNvPr>
        <xdr:cNvSpPr txBox="1"/>
      </xdr:nvSpPr>
      <xdr:spPr>
        <a:xfrm>
          <a:off x="3582044" y="18053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25416</xdr:rowOff>
    </xdr:from>
    <xdr:ext cx="405111" cy="259045"/>
    <xdr:sp macro="" textlink="">
      <xdr:nvSpPr>
        <xdr:cNvPr id="397" name="n_2mainValue【市民会館】&#10;有形固定資産減価償却率">
          <a:extLst>
            <a:ext uri="{FF2B5EF4-FFF2-40B4-BE49-F238E27FC236}">
              <a16:creationId xmlns:a16="http://schemas.microsoft.com/office/drawing/2014/main" id="{056C802E-7F35-4C37-8115-394451E4A08D}"/>
            </a:ext>
          </a:extLst>
        </xdr:cNvPr>
        <xdr:cNvSpPr txBox="1"/>
      </xdr:nvSpPr>
      <xdr:spPr>
        <a:xfrm>
          <a:off x="2705744" y="18027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xdr:rowOff>
    </xdr:from>
    <xdr:ext cx="405111" cy="259045"/>
    <xdr:sp macro="" textlink="">
      <xdr:nvSpPr>
        <xdr:cNvPr id="398" name="n_3mainValue【市民会館】&#10;有形固定資産減価償却率">
          <a:extLst>
            <a:ext uri="{FF2B5EF4-FFF2-40B4-BE49-F238E27FC236}">
              <a16:creationId xmlns:a16="http://schemas.microsoft.com/office/drawing/2014/main" id="{44452205-3B27-498A-8763-26C06EF39DED}"/>
            </a:ext>
          </a:extLst>
        </xdr:cNvPr>
        <xdr:cNvSpPr txBox="1"/>
      </xdr:nvSpPr>
      <xdr:spPr>
        <a:xfrm>
          <a:off x="1816744"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a:extLst>
            <a:ext uri="{FF2B5EF4-FFF2-40B4-BE49-F238E27FC236}">
              <a16:creationId xmlns:a16="http://schemas.microsoft.com/office/drawing/2014/main" id="{34B06F5A-90DC-4D04-96CE-91979E811C2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a:extLst>
            <a:ext uri="{FF2B5EF4-FFF2-40B4-BE49-F238E27FC236}">
              <a16:creationId xmlns:a16="http://schemas.microsoft.com/office/drawing/2014/main" id="{BE33619C-DFAE-49D9-84E1-077BB6F8BA8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a:extLst>
            <a:ext uri="{FF2B5EF4-FFF2-40B4-BE49-F238E27FC236}">
              <a16:creationId xmlns:a16="http://schemas.microsoft.com/office/drawing/2014/main" id="{F96D805A-0902-41E8-91C0-0112B43AD42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a:extLst>
            <a:ext uri="{FF2B5EF4-FFF2-40B4-BE49-F238E27FC236}">
              <a16:creationId xmlns:a16="http://schemas.microsoft.com/office/drawing/2014/main" id="{7AAC3537-DCBB-4F86-A02B-E48E4DEE877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a:extLst>
            <a:ext uri="{FF2B5EF4-FFF2-40B4-BE49-F238E27FC236}">
              <a16:creationId xmlns:a16="http://schemas.microsoft.com/office/drawing/2014/main" id="{4B4DE7F8-3A84-4975-9CC7-BAE35552ABD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a:extLst>
            <a:ext uri="{FF2B5EF4-FFF2-40B4-BE49-F238E27FC236}">
              <a16:creationId xmlns:a16="http://schemas.microsoft.com/office/drawing/2014/main" id="{7AA26732-1796-4598-B8C5-62D7E7CF6D8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a:extLst>
            <a:ext uri="{FF2B5EF4-FFF2-40B4-BE49-F238E27FC236}">
              <a16:creationId xmlns:a16="http://schemas.microsoft.com/office/drawing/2014/main" id="{688DBA0C-E31F-422C-B0F6-B75E27BBA16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a:extLst>
            <a:ext uri="{FF2B5EF4-FFF2-40B4-BE49-F238E27FC236}">
              <a16:creationId xmlns:a16="http://schemas.microsoft.com/office/drawing/2014/main" id="{138093E6-FA47-4D8E-97B2-B925A0BA18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a:extLst>
            <a:ext uri="{FF2B5EF4-FFF2-40B4-BE49-F238E27FC236}">
              <a16:creationId xmlns:a16="http://schemas.microsoft.com/office/drawing/2014/main" id="{8704B8D2-027B-4B88-9A2F-8C4B0E45A8B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a:extLst>
            <a:ext uri="{FF2B5EF4-FFF2-40B4-BE49-F238E27FC236}">
              <a16:creationId xmlns:a16="http://schemas.microsoft.com/office/drawing/2014/main" id="{BDE570E2-283C-444B-9221-0B362AF6C0A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9" name="直線コネクタ 408">
          <a:extLst>
            <a:ext uri="{FF2B5EF4-FFF2-40B4-BE49-F238E27FC236}">
              <a16:creationId xmlns:a16="http://schemas.microsoft.com/office/drawing/2014/main" id="{F066EA28-E126-4384-827B-5407CA835197}"/>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0" name="テキスト ボックス 409">
          <a:extLst>
            <a:ext uri="{FF2B5EF4-FFF2-40B4-BE49-F238E27FC236}">
              <a16:creationId xmlns:a16="http://schemas.microsoft.com/office/drawing/2014/main" id="{889C072A-D547-4364-A817-460F152DCB35}"/>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1" name="直線コネクタ 410">
          <a:extLst>
            <a:ext uri="{FF2B5EF4-FFF2-40B4-BE49-F238E27FC236}">
              <a16:creationId xmlns:a16="http://schemas.microsoft.com/office/drawing/2014/main" id="{DB671811-8E01-4CB9-A6C9-E0405A0D36E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2" name="テキスト ボックス 411">
          <a:extLst>
            <a:ext uri="{FF2B5EF4-FFF2-40B4-BE49-F238E27FC236}">
              <a16:creationId xmlns:a16="http://schemas.microsoft.com/office/drawing/2014/main" id="{4B783078-EEF5-4F75-8F4B-47053735B7E4}"/>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3" name="直線コネクタ 412">
          <a:extLst>
            <a:ext uri="{FF2B5EF4-FFF2-40B4-BE49-F238E27FC236}">
              <a16:creationId xmlns:a16="http://schemas.microsoft.com/office/drawing/2014/main" id="{D61C631A-7692-47AE-9A5D-47B3595EB2D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4" name="テキスト ボックス 413">
          <a:extLst>
            <a:ext uri="{FF2B5EF4-FFF2-40B4-BE49-F238E27FC236}">
              <a16:creationId xmlns:a16="http://schemas.microsoft.com/office/drawing/2014/main" id="{E0EA0A67-49E1-4313-96C1-B394DC365D37}"/>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5" name="直線コネクタ 414">
          <a:extLst>
            <a:ext uri="{FF2B5EF4-FFF2-40B4-BE49-F238E27FC236}">
              <a16:creationId xmlns:a16="http://schemas.microsoft.com/office/drawing/2014/main" id="{23F7082C-D327-4CF4-91F6-B253D16F1DF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6" name="テキスト ボックス 415">
          <a:extLst>
            <a:ext uri="{FF2B5EF4-FFF2-40B4-BE49-F238E27FC236}">
              <a16:creationId xmlns:a16="http://schemas.microsoft.com/office/drawing/2014/main" id="{F3A7A7B0-04CD-4049-B5E7-27D92EC68492}"/>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7" name="直線コネクタ 416">
          <a:extLst>
            <a:ext uri="{FF2B5EF4-FFF2-40B4-BE49-F238E27FC236}">
              <a16:creationId xmlns:a16="http://schemas.microsoft.com/office/drawing/2014/main" id="{44F2D75D-F478-478C-90C9-95D4AE7EA9EB}"/>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8" name="テキスト ボックス 417">
          <a:extLst>
            <a:ext uri="{FF2B5EF4-FFF2-40B4-BE49-F238E27FC236}">
              <a16:creationId xmlns:a16="http://schemas.microsoft.com/office/drawing/2014/main" id="{C3F526AA-3A56-4CE8-883A-A3406B4A9397}"/>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a:extLst>
            <a:ext uri="{FF2B5EF4-FFF2-40B4-BE49-F238E27FC236}">
              <a16:creationId xmlns:a16="http://schemas.microsoft.com/office/drawing/2014/main" id="{A5AFC4DC-172D-4883-B2EE-692AFBDD9AA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0" name="テキスト ボックス 419">
          <a:extLst>
            <a:ext uri="{FF2B5EF4-FFF2-40B4-BE49-F238E27FC236}">
              <a16:creationId xmlns:a16="http://schemas.microsoft.com/office/drawing/2014/main" id="{BDC68A56-2B3A-47BB-AC0D-AEA73359217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市民会館】&#10;一人当たり面積グラフ枠">
          <a:extLst>
            <a:ext uri="{FF2B5EF4-FFF2-40B4-BE49-F238E27FC236}">
              <a16:creationId xmlns:a16="http://schemas.microsoft.com/office/drawing/2014/main" id="{010D590A-5BA2-4492-95C8-D497DADE433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22" name="直線コネクタ 421">
          <a:extLst>
            <a:ext uri="{FF2B5EF4-FFF2-40B4-BE49-F238E27FC236}">
              <a16:creationId xmlns:a16="http://schemas.microsoft.com/office/drawing/2014/main" id="{C294E3E4-EC9E-44FD-AE16-63ECD443F1DA}"/>
            </a:ext>
          </a:extLst>
        </xdr:cNvPr>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23" name="【市民会館】&#10;一人当たり面積最小値テキスト">
          <a:extLst>
            <a:ext uri="{FF2B5EF4-FFF2-40B4-BE49-F238E27FC236}">
              <a16:creationId xmlns:a16="http://schemas.microsoft.com/office/drawing/2014/main" id="{ADA87FD2-5D03-47F0-8C19-8206ED18A21E}"/>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24" name="直線コネクタ 423">
          <a:extLst>
            <a:ext uri="{FF2B5EF4-FFF2-40B4-BE49-F238E27FC236}">
              <a16:creationId xmlns:a16="http://schemas.microsoft.com/office/drawing/2014/main" id="{D2806F54-BE0B-4D2D-A0A9-35277ACFF06F}"/>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25" name="【市民会館】&#10;一人当たり面積最大値テキスト">
          <a:extLst>
            <a:ext uri="{FF2B5EF4-FFF2-40B4-BE49-F238E27FC236}">
              <a16:creationId xmlns:a16="http://schemas.microsoft.com/office/drawing/2014/main" id="{82926106-F6F0-4554-B38A-0DACE51BA505}"/>
            </a:ext>
          </a:extLst>
        </xdr:cNvPr>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26" name="直線コネクタ 425">
          <a:extLst>
            <a:ext uri="{FF2B5EF4-FFF2-40B4-BE49-F238E27FC236}">
              <a16:creationId xmlns:a16="http://schemas.microsoft.com/office/drawing/2014/main" id="{C9A9E8BD-7BE0-4E64-A6F4-6F78D75C87BD}"/>
            </a:ext>
          </a:extLst>
        </xdr:cNvPr>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427" name="【市民会館】&#10;一人当たり面積平均値テキスト">
          <a:extLst>
            <a:ext uri="{FF2B5EF4-FFF2-40B4-BE49-F238E27FC236}">
              <a16:creationId xmlns:a16="http://schemas.microsoft.com/office/drawing/2014/main" id="{A1D5B312-ED3D-4FAC-A38D-5194314FBAC1}"/>
            </a:ext>
          </a:extLst>
        </xdr:cNvPr>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28" name="フローチャート: 判断 427">
          <a:extLst>
            <a:ext uri="{FF2B5EF4-FFF2-40B4-BE49-F238E27FC236}">
              <a16:creationId xmlns:a16="http://schemas.microsoft.com/office/drawing/2014/main" id="{CA5821C3-C0F6-4B8A-8283-0EE977F8A648}"/>
            </a:ext>
          </a:extLst>
        </xdr:cNvPr>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29" name="フローチャート: 判断 428">
          <a:extLst>
            <a:ext uri="{FF2B5EF4-FFF2-40B4-BE49-F238E27FC236}">
              <a16:creationId xmlns:a16="http://schemas.microsoft.com/office/drawing/2014/main" id="{2EB25DA3-0A06-4BB6-B2FE-8D880F5AFB0B}"/>
            </a:ext>
          </a:extLst>
        </xdr:cNvPr>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30" name="フローチャート: 判断 429">
          <a:extLst>
            <a:ext uri="{FF2B5EF4-FFF2-40B4-BE49-F238E27FC236}">
              <a16:creationId xmlns:a16="http://schemas.microsoft.com/office/drawing/2014/main" id="{0729BDBA-0A23-4482-834F-FAA3DE1A6A4C}"/>
            </a:ext>
          </a:extLst>
        </xdr:cNvPr>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31" name="フローチャート: 判断 430">
          <a:extLst>
            <a:ext uri="{FF2B5EF4-FFF2-40B4-BE49-F238E27FC236}">
              <a16:creationId xmlns:a16="http://schemas.microsoft.com/office/drawing/2014/main" id="{6FE64CB8-CC54-4EF8-8AE2-7FD01E359A0B}"/>
            </a:ext>
          </a:extLst>
        </xdr:cNvPr>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32" name="フローチャート: 判断 431">
          <a:extLst>
            <a:ext uri="{FF2B5EF4-FFF2-40B4-BE49-F238E27FC236}">
              <a16:creationId xmlns:a16="http://schemas.microsoft.com/office/drawing/2014/main" id="{9B51E809-D185-45A6-94DD-4781BC375F52}"/>
            </a:ext>
          </a:extLst>
        </xdr:cNvPr>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EE718C2B-A832-4D8B-8E7C-6625F33A96D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7201805E-B0BB-4811-9B57-D7FC1B6AF33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6B8C2924-3800-4A3D-B3A7-4AFF68C001B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B0949409-775A-4B25-9D3D-AA8F5145DE9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C6EEFAF-E95F-44E5-8A87-30EE58D7168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59689</xdr:rowOff>
    </xdr:from>
    <xdr:to>
      <xdr:col>55</xdr:col>
      <xdr:colOff>50800</xdr:colOff>
      <xdr:row>107</xdr:row>
      <xdr:rowOff>161289</xdr:rowOff>
    </xdr:to>
    <xdr:sp macro="" textlink="">
      <xdr:nvSpPr>
        <xdr:cNvPr id="438" name="楕円 437">
          <a:extLst>
            <a:ext uri="{FF2B5EF4-FFF2-40B4-BE49-F238E27FC236}">
              <a16:creationId xmlns:a16="http://schemas.microsoft.com/office/drawing/2014/main" id="{EC009D2B-6CD5-4387-9214-02E8D262760B}"/>
            </a:ext>
          </a:extLst>
        </xdr:cNvPr>
        <xdr:cNvSpPr/>
      </xdr:nvSpPr>
      <xdr:spPr>
        <a:xfrm>
          <a:off x="10426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38116</xdr:rowOff>
    </xdr:from>
    <xdr:ext cx="469744" cy="259045"/>
    <xdr:sp macro="" textlink="">
      <xdr:nvSpPr>
        <xdr:cNvPr id="439" name="【市民会館】&#10;一人当たり面積該当値テキスト">
          <a:extLst>
            <a:ext uri="{FF2B5EF4-FFF2-40B4-BE49-F238E27FC236}">
              <a16:creationId xmlns:a16="http://schemas.microsoft.com/office/drawing/2014/main" id="{158F3684-4888-4A77-82C8-55A1ECB0D9B7}"/>
            </a:ext>
          </a:extLst>
        </xdr:cNvPr>
        <xdr:cNvSpPr txBox="1"/>
      </xdr:nvSpPr>
      <xdr:spPr>
        <a:xfrm>
          <a:off x="10515600"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61595</xdr:rowOff>
    </xdr:from>
    <xdr:to>
      <xdr:col>50</xdr:col>
      <xdr:colOff>165100</xdr:colOff>
      <xdr:row>107</xdr:row>
      <xdr:rowOff>163195</xdr:rowOff>
    </xdr:to>
    <xdr:sp macro="" textlink="">
      <xdr:nvSpPr>
        <xdr:cNvPr id="440" name="楕円 439">
          <a:extLst>
            <a:ext uri="{FF2B5EF4-FFF2-40B4-BE49-F238E27FC236}">
              <a16:creationId xmlns:a16="http://schemas.microsoft.com/office/drawing/2014/main" id="{E8E817D6-931B-4E37-8F87-4206CEA57090}"/>
            </a:ext>
          </a:extLst>
        </xdr:cNvPr>
        <xdr:cNvSpPr/>
      </xdr:nvSpPr>
      <xdr:spPr>
        <a:xfrm>
          <a:off x="9588500" y="184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110489</xdr:rowOff>
    </xdr:from>
    <xdr:to>
      <xdr:col>55</xdr:col>
      <xdr:colOff>0</xdr:colOff>
      <xdr:row>107</xdr:row>
      <xdr:rowOff>112395</xdr:rowOff>
    </xdr:to>
    <xdr:cxnSp macro="">
      <xdr:nvCxnSpPr>
        <xdr:cNvPr id="441" name="直線コネクタ 440">
          <a:extLst>
            <a:ext uri="{FF2B5EF4-FFF2-40B4-BE49-F238E27FC236}">
              <a16:creationId xmlns:a16="http://schemas.microsoft.com/office/drawing/2014/main" id="{DBE431FC-F6B7-48AB-8325-F0F0671F1000}"/>
            </a:ext>
          </a:extLst>
        </xdr:cNvPr>
        <xdr:cNvCxnSpPr/>
      </xdr:nvCxnSpPr>
      <xdr:spPr>
        <a:xfrm flipV="1">
          <a:off x="9639300" y="1845563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65405</xdr:rowOff>
    </xdr:from>
    <xdr:to>
      <xdr:col>46</xdr:col>
      <xdr:colOff>38100</xdr:colOff>
      <xdr:row>107</xdr:row>
      <xdr:rowOff>167005</xdr:rowOff>
    </xdr:to>
    <xdr:sp macro="" textlink="">
      <xdr:nvSpPr>
        <xdr:cNvPr id="442" name="楕円 441">
          <a:extLst>
            <a:ext uri="{FF2B5EF4-FFF2-40B4-BE49-F238E27FC236}">
              <a16:creationId xmlns:a16="http://schemas.microsoft.com/office/drawing/2014/main" id="{79474C0E-8AE9-435F-A880-B00D6F374357}"/>
            </a:ext>
          </a:extLst>
        </xdr:cNvPr>
        <xdr:cNvSpPr/>
      </xdr:nvSpPr>
      <xdr:spPr>
        <a:xfrm>
          <a:off x="869950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112395</xdr:rowOff>
    </xdr:from>
    <xdr:to>
      <xdr:col>50</xdr:col>
      <xdr:colOff>114300</xdr:colOff>
      <xdr:row>107</xdr:row>
      <xdr:rowOff>116205</xdr:rowOff>
    </xdr:to>
    <xdr:cxnSp macro="">
      <xdr:nvCxnSpPr>
        <xdr:cNvPr id="443" name="直線コネクタ 442">
          <a:extLst>
            <a:ext uri="{FF2B5EF4-FFF2-40B4-BE49-F238E27FC236}">
              <a16:creationId xmlns:a16="http://schemas.microsoft.com/office/drawing/2014/main" id="{FF4485EE-C3B1-4132-AECC-429531639DDF}"/>
            </a:ext>
          </a:extLst>
        </xdr:cNvPr>
        <xdr:cNvCxnSpPr/>
      </xdr:nvCxnSpPr>
      <xdr:spPr>
        <a:xfrm flipV="1">
          <a:off x="8750300" y="184575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67311</xdr:rowOff>
    </xdr:from>
    <xdr:to>
      <xdr:col>41</xdr:col>
      <xdr:colOff>101600</xdr:colOff>
      <xdr:row>107</xdr:row>
      <xdr:rowOff>168911</xdr:rowOff>
    </xdr:to>
    <xdr:sp macro="" textlink="">
      <xdr:nvSpPr>
        <xdr:cNvPr id="444" name="楕円 443">
          <a:extLst>
            <a:ext uri="{FF2B5EF4-FFF2-40B4-BE49-F238E27FC236}">
              <a16:creationId xmlns:a16="http://schemas.microsoft.com/office/drawing/2014/main" id="{3F542C0B-262E-4A10-A0AE-D1A8BE9EEEE0}"/>
            </a:ext>
          </a:extLst>
        </xdr:cNvPr>
        <xdr:cNvSpPr/>
      </xdr:nvSpPr>
      <xdr:spPr>
        <a:xfrm>
          <a:off x="7810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116205</xdr:rowOff>
    </xdr:from>
    <xdr:to>
      <xdr:col>45</xdr:col>
      <xdr:colOff>177800</xdr:colOff>
      <xdr:row>107</xdr:row>
      <xdr:rowOff>118111</xdr:rowOff>
    </xdr:to>
    <xdr:cxnSp macro="">
      <xdr:nvCxnSpPr>
        <xdr:cNvPr id="445" name="直線コネクタ 444">
          <a:extLst>
            <a:ext uri="{FF2B5EF4-FFF2-40B4-BE49-F238E27FC236}">
              <a16:creationId xmlns:a16="http://schemas.microsoft.com/office/drawing/2014/main" id="{2F68B9CD-D6EA-4543-86B2-7BBBE2E8C722}"/>
            </a:ext>
          </a:extLst>
        </xdr:cNvPr>
        <xdr:cNvCxnSpPr/>
      </xdr:nvCxnSpPr>
      <xdr:spPr>
        <a:xfrm flipV="1">
          <a:off x="7861300" y="184613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446" name="n_1aveValue【市民会館】&#10;一人当たり面積">
          <a:extLst>
            <a:ext uri="{FF2B5EF4-FFF2-40B4-BE49-F238E27FC236}">
              <a16:creationId xmlns:a16="http://schemas.microsoft.com/office/drawing/2014/main" id="{3085BB4C-7BB4-4618-9D62-6928E2626DD3}"/>
            </a:ext>
          </a:extLst>
        </xdr:cNvPr>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47" name="n_2aveValue【市民会館】&#10;一人当たり面積">
          <a:extLst>
            <a:ext uri="{FF2B5EF4-FFF2-40B4-BE49-F238E27FC236}">
              <a16:creationId xmlns:a16="http://schemas.microsoft.com/office/drawing/2014/main" id="{07D89929-1717-45E2-9BE0-833DA2492EB2}"/>
            </a:ext>
          </a:extLst>
        </xdr:cNvPr>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48" name="n_3aveValue【市民会館】&#10;一人当たり面積">
          <a:extLst>
            <a:ext uri="{FF2B5EF4-FFF2-40B4-BE49-F238E27FC236}">
              <a16:creationId xmlns:a16="http://schemas.microsoft.com/office/drawing/2014/main" id="{C853E382-0B4C-487F-BD21-FBAC6721C7F1}"/>
            </a:ext>
          </a:extLst>
        </xdr:cNvPr>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449" name="n_4aveValue【市民会館】&#10;一人当たり面積">
          <a:extLst>
            <a:ext uri="{FF2B5EF4-FFF2-40B4-BE49-F238E27FC236}">
              <a16:creationId xmlns:a16="http://schemas.microsoft.com/office/drawing/2014/main" id="{44AF220E-CB7E-4F1E-9DA6-AB4CEC64A89E}"/>
            </a:ext>
          </a:extLst>
        </xdr:cNvPr>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154322</xdr:rowOff>
    </xdr:from>
    <xdr:ext cx="469744" cy="259045"/>
    <xdr:sp macro="" textlink="">
      <xdr:nvSpPr>
        <xdr:cNvPr id="450" name="n_1mainValue【市民会館】&#10;一人当たり面積">
          <a:extLst>
            <a:ext uri="{FF2B5EF4-FFF2-40B4-BE49-F238E27FC236}">
              <a16:creationId xmlns:a16="http://schemas.microsoft.com/office/drawing/2014/main" id="{1F89E5FB-81E1-478F-9012-602D090410F6}"/>
            </a:ext>
          </a:extLst>
        </xdr:cNvPr>
        <xdr:cNvSpPr txBox="1"/>
      </xdr:nvSpPr>
      <xdr:spPr>
        <a:xfrm>
          <a:off x="9391727" y="1849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158132</xdr:rowOff>
    </xdr:from>
    <xdr:ext cx="469744" cy="259045"/>
    <xdr:sp macro="" textlink="">
      <xdr:nvSpPr>
        <xdr:cNvPr id="451" name="n_2mainValue【市民会館】&#10;一人当たり面積">
          <a:extLst>
            <a:ext uri="{FF2B5EF4-FFF2-40B4-BE49-F238E27FC236}">
              <a16:creationId xmlns:a16="http://schemas.microsoft.com/office/drawing/2014/main" id="{CC84EF9D-7EF1-4C20-8CA4-385F46B6816C}"/>
            </a:ext>
          </a:extLst>
        </xdr:cNvPr>
        <xdr:cNvSpPr txBox="1"/>
      </xdr:nvSpPr>
      <xdr:spPr>
        <a:xfrm>
          <a:off x="8515427" y="1850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160038</xdr:rowOff>
    </xdr:from>
    <xdr:ext cx="469744" cy="259045"/>
    <xdr:sp macro="" textlink="">
      <xdr:nvSpPr>
        <xdr:cNvPr id="452" name="n_3mainValue【市民会館】&#10;一人当たり面積">
          <a:extLst>
            <a:ext uri="{FF2B5EF4-FFF2-40B4-BE49-F238E27FC236}">
              <a16:creationId xmlns:a16="http://schemas.microsoft.com/office/drawing/2014/main" id="{E3AA8E11-291B-4AF5-BE5F-9E709E0906FD}"/>
            </a:ext>
          </a:extLst>
        </xdr:cNvPr>
        <xdr:cNvSpPr txBox="1"/>
      </xdr:nvSpPr>
      <xdr:spPr>
        <a:xfrm>
          <a:off x="7626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a:extLst>
            <a:ext uri="{FF2B5EF4-FFF2-40B4-BE49-F238E27FC236}">
              <a16:creationId xmlns:a16="http://schemas.microsoft.com/office/drawing/2014/main" id="{71D3F0AE-59CB-47AD-A02D-A6CC22D2314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a:extLst>
            <a:ext uri="{FF2B5EF4-FFF2-40B4-BE49-F238E27FC236}">
              <a16:creationId xmlns:a16="http://schemas.microsoft.com/office/drawing/2014/main" id="{09F52C9F-C964-49F1-85C7-A1C6A21C151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a:extLst>
            <a:ext uri="{FF2B5EF4-FFF2-40B4-BE49-F238E27FC236}">
              <a16:creationId xmlns:a16="http://schemas.microsoft.com/office/drawing/2014/main" id="{80492F16-1925-438B-AB02-505772BC66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a:extLst>
            <a:ext uri="{FF2B5EF4-FFF2-40B4-BE49-F238E27FC236}">
              <a16:creationId xmlns:a16="http://schemas.microsoft.com/office/drawing/2014/main" id="{973F8255-B1C3-445F-899F-82109E8F13C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a:extLst>
            <a:ext uri="{FF2B5EF4-FFF2-40B4-BE49-F238E27FC236}">
              <a16:creationId xmlns:a16="http://schemas.microsoft.com/office/drawing/2014/main" id="{5E237B0B-9A6D-4EC1-B865-CAAC91C6655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a:extLst>
            <a:ext uri="{FF2B5EF4-FFF2-40B4-BE49-F238E27FC236}">
              <a16:creationId xmlns:a16="http://schemas.microsoft.com/office/drawing/2014/main" id="{88540BC8-35C8-4AF0-BCD3-B2C21799AAC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a:extLst>
            <a:ext uri="{FF2B5EF4-FFF2-40B4-BE49-F238E27FC236}">
              <a16:creationId xmlns:a16="http://schemas.microsoft.com/office/drawing/2014/main" id="{AD1F6D66-0D6B-4EFA-A646-DCEC3B71FFB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a:extLst>
            <a:ext uri="{FF2B5EF4-FFF2-40B4-BE49-F238E27FC236}">
              <a16:creationId xmlns:a16="http://schemas.microsoft.com/office/drawing/2014/main" id="{C75E8F46-4D94-40F5-B3C3-1BE962CA2E8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a:extLst>
            <a:ext uri="{FF2B5EF4-FFF2-40B4-BE49-F238E27FC236}">
              <a16:creationId xmlns:a16="http://schemas.microsoft.com/office/drawing/2014/main" id="{053FFC00-F3F7-444E-B9F1-B9D23B5C1FF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a:extLst>
            <a:ext uri="{FF2B5EF4-FFF2-40B4-BE49-F238E27FC236}">
              <a16:creationId xmlns:a16="http://schemas.microsoft.com/office/drawing/2014/main" id="{F5ECB263-5082-4775-97AA-6314CD6FCD6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3" name="テキスト ボックス 462">
          <a:extLst>
            <a:ext uri="{FF2B5EF4-FFF2-40B4-BE49-F238E27FC236}">
              <a16:creationId xmlns:a16="http://schemas.microsoft.com/office/drawing/2014/main" id="{664E0498-B20B-48D3-98AE-2FD787207D9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4" name="直線コネクタ 463">
          <a:extLst>
            <a:ext uri="{FF2B5EF4-FFF2-40B4-BE49-F238E27FC236}">
              <a16:creationId xmlns:a16="http://schemas.microsoft.com/office/drawing/2014/main" id="{8A317868-8C2B-410E-AFBB-C489DA044CE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65" name="テキスト ボックス 464">
          <a:extLst>
            <a:ext uri="{FF2B5EF4-FFF2-40B4-BE49-F238E27FC236}">
              <a16:creationId xmlns:a16="http://schemas.microsoft.com/office/drawing/2014/main" id="{4FA3D0EA-3235-4737-8D1C-B7EB0981A84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6" name="直線コネクタ 465">
          <a:extLst>
            <a:ext uri="{FF2B5EF4-FFF2-40B4-BE49-F238E27FC236}">
              <a16:creationId xmlns:a16="http://schemas.microsoft.com/office/drawing/2014/main" id="{023FE641-4F1E-4199-BA0A-04C61FF64E4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7" name="テキスト ボックス 466">
          <a:extLst>
            <a:ext uri="{FF2B5EF4-FFF2-40B4-BE49-F238E27FC236}">
              <a16:creationId xmlns:a16="http://schemas.microsoft.com/office/drawing/2014/main" id="{CD92C222-A364-460F-99A5-BE6079BC3CA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8" name="直線コネクタ 467">
          <a:extLst>
            <a:ext uri="{FF2B5EF4-FFF2-40B4-BE49-F238E27FC236}">
              <a16:creationId xmlns:a16="http://schemas.microsoft.com/office/drawing/2014/main" id="{F900AFA8-3EA5-416E-B805-2FE5669B2FF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9" name="テキスト ボックス 468">
          <a:extLst>
            <a:ext uri="{FF2B5EF4-FFF2-40B4-BE49-F238E27FC236}">
              <a16:creationId xmlns:a16="http://schemas.microsoft.com/office/drawing/2014/main" id="{B1A1468B-96C6-408E-8BE7-C338BAE2DE2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0" name="直線コネクタ 469">
          <a:extLst>
            <a:ext uri="{FF2B5EF4-FFF2-40B4-BE49-F238E27FC236}">
              <a16:creationId xmlns:a16="http://schemas.microsoft.com/office/drawing/2014/main" id="{2A0A6366-A9EE-4561-9528-60FA75F4282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1" name="テキスト ボックス 470">
          <a:extLst>
            <a:ext uri="{FF2B5EF4-FFF2-40B4-BE49-F238E27FC236}">
              <a16:creationId xmlns:a16="http://schemas.microsoft.com/office/drawing/2014/main" id="{56F5FD50-CF39-4D95-8CA6-383743FF54F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2" name="直線コネクタ 471">
          <a:extLst>
            <a:ext uri="{FF2B5EF4-FFF2-40B4-BE49-F238E27FC236}">
              <a16:creationId xmlns:a16="http://schemas.microsoft.com/office/drawing/2014/main" id="{D6C7A023-6DF0-4D53-AA1C-5B6E9AF06E2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3" name="テキスト ボックス 472">
          <a:extLst>
            <a:ext uri="{FF2B5EF4-FFF2-40B4-BE49-F238E27FC236}">
              <a16:creationId xmlns:a16="http://schemas.microsoft.com/office/drawing/2014/main" id="{D46FEB3E-505D-4934-8AFC-025C5813F40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a:extLst>
            <a:ext uri="{FF2B5EF4-FFF2-40B4-BE49-F238E27FC236}">
              <a16:creationId xmlns:a16="http://schemas.microsoft.com/office/drawing/2014/main" id="{CAAC89D5-A037-4A06-A94D-C39CEF7BD34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75" name="テキスト ボックス 474">
          <a:extLst>
            <a:ext uri="{FF2B5EF4-FFF2-40B4-BE49-F238E27FC236}">
              <a16:creationId xmlns:a16="http://schemas.microsoft.com/office/drawing/2014/main" id="{4A7F9B0D-BD1D-4C75-951A-8688A0B9A2E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一般廃棄物処理施設】&#10;有形固定資産減価償却率グラフ枠">
          <a:extLst>
            <a:ext uri="{FF2B5EF4-FFF2-40B4-BE49-F238E27FC236}">
              <a16:creationId xmlns:a16="http://schemas.microsoft.com/office/drawing/2014/main" id="{61BF44EA-4925-4A83-BD79-16D2EA5E8CD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77" name="直線コネクタ 476">
          <a:extLst>
            <a:ext uri="{FF2B5EF4-FFF2-40B4-BE49-F238E27FC236}">
              <a16:creationId xmlns:a16="http://schemas.microsoft.com/office/drawing/2014/main" id="{5B69CF6E-6D9B-4E31-8D7A-71EA12F4F52D}"/>
            </a:ext>
          </a:extLst>
        </xdr:cNvPr>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78" name="【一般廃棄物処理施設】&#10;有形固定資産減価償却率最小値テキスト">
          <a:extLst>
            <a:ext uri="{FF2B5EF4-FFF2-40B4-BE49-F238E27FC236}">
              <a16:creationId xmlns:a16="http://schemas.microsoft.com/office/drawing/2014/main" id="{75C29BDD-7327-4E4B-934A-D5050AC23904}"/>
            </a:ext>
          </a:extLst>
        </xdr:cNvPr>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79" name="直線コネクタ 478">
          <a:extLst>
            <a:ext uri="{FF2B5EF4-FFF2-40B4-BE49-F238E27FC236}">
              <a16:creationId xmlns:a16="http://schemas.microsoft.com/office/drawing/2014/main" id="{8E2EA792-47AA-42CB-A5BA-F295BE1C2D1D}"/>
            </a:ext>
          </a:extLst>
        </xdr:cNvPr>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80" name="【一般廃棄物処理施設】&#10;有形固定資産減価償却率最大値テキスト">
          <a:extLst>
            <a:ext uri="{FF2B5EF4-FFF2-40B4-BE49-F238E27FC236}">
              <a16:creationId xmlns:a16="http://schemas.microsoft.com/office/drawing/2014/main" id="{CB42CC51-2E91-443C-BD2F-47556F0FB105}"/>
            </a:ext>
          </a:extLst>
        </xdr:cNvPr>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81" name="直線コネクタ 480">
          <a:extLst>
            <a:ext uri="{FF2B5EF4-FFF2-40B4-BE49-F238E27FC236}">
              <a16:creationId xmlns:a16="http://schemas.microsoft.com/office/drawing/2014/main" id="{16528F4A-BFB5-4520-83A2-6E59FD5CA95B}"/>
            </a:ext>
          </a:extLst>
        </xdr:cNvPr>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482" name="【一般廃棄物処理施設】&#10;有形固定資産減価償却率平均値テキスト">
          <a:extLst>
            <a:ext uri="{FF2B5EF4-FFF2-40B4-BE49-F238E27FC236}">
              <a16:creationId xmlns:a16="http://schemas.microsoft.com/office/drawing/2014/main" id="{78692EB1-3F86-44B4-B049-8D0B4DA37EC6}"/>
            </a:ext>
          </a:extLst>
        </xdr:cNvPr>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83" name="フローチャート: 判断 482">
          <a:extLst>
            <a:ext uri="{FF2B5EF4-FFF2-40B4-BE49-F238E27FC236}">
              <a16:creationId xmlns:a16="http://schemas.microsoft.com/office/drawing/2014/main" id="{703F6F8F-B9E8-469F-AB77-3817D11342FB}"/>
            </a:ext>
          </a:extLst>
        </xdr:cNvPr>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84" name="フローチャート: 判断 483">
          <a:extLst>
            <a:ext uri="{FF2B5EF4-FFF2-40B4-BE49-F238E27FC236}">
              <a16:creationId xmlns:a16="http://schemas.microsoft.com/office/drawing/2014/main" id="{C9843E16-0892-4C7E-9325-0264C233A207}"/>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85" name="フローチャート: 判断 484">
          <a:extLst>
            <a:ext uri="{FF2B5EF4-FFF2-40B4-BE49-F238E27FC236}">
              <a16:creationId xmlns:a16="http://schemas.microsoft.com/office/drawing/2014/main" id="{FF0E7ADC-63CD-4D54-8049-76B9E7754F88}"/>
            </a:ext>
          </a:extLst>
        </xdr:cNvPr>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86" name="フローチャート: 判断 485">
          <a:extLst>
            <a:ext uri="{FF2B5EF4-FFF2-40B4-BE49-F238E27FC236}">
              <a16:creationId xmlns:a16="http://schemas.microsoft.com/office/drawing/2014/main" id="{C6405462-7CA9-4BC3-A5AD-F5E895C4CF4D}"/>
            </a:ext>
          </a:extLst>
        </xdr:cNvPr>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87" name="フローチャート: 判断 486">
          <a:extLst>
            <a:ext uri="{FF2B5EF4-FFF2-40B4-BE49-F238E27FC236}">
              <a16:creationId xmlns:a16="http://schemas.microsoft.com/office/drawing/2014/main" id="{1AA1014F-4DE9-486B-BE39-BC7FB3D6EB4E}"/>
            </a:ext>
          </a:extLst>
        </xdr:cNvPr>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2BBB8A1A-0E83-4FD9-9B11-FA96BDA0CDB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DB89EE8C-1BF3-4FF6-A27F-72BA61D0F78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E30438C7-71BB-47B9-A52C-6732C60BC3B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43D9B165-D270-4D31-A545-09231E37FE9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5D870A59-9526-4158-8C4E-3631E4CF65A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170180</xdr:rowOff>
    </xdr:from>
    <xdr:to>
      <xdr:col>85</xdr:col>
      <xdr:colOff>177800</xdr:colOff>
      <xdr:row>35</xdr:row>
      <xdr:rowOff>100330</xdr:rowOff>
    </xdr:to>
    <xdr:sp macro="" textlink="">
      <xdr:nvSpPr>
        <xdr:cNvPr id="493" name="楕円 492">
          <a:extLst>
            <a:ext uri="{FF2B5EF4-FFF2-40B4-BE49-F238E27FC236}">
              <a16:creationId xmlns:a16="http://schemas.microsoft.com/office/drawing/2014/main" id="{6FD107A4-B3CC-488F-AB41-37AE8F6D70E1}"/>
            </a:ext>
          </a:extLst>
        </xdr:cNvPr>
        <xdr:cNvSpPr/>
      </xdr:nvSpPr>
      <xdr:spPr>
        <a:xfrm>
          <a:off x="162687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21607</xdr:rowOff>
    </xdr:from>
    <xdr:ext cx="405111" cy="259045"/>
    <xdr:sp macro="" textlink="">
      <xdr:nvSpPr>
        <xdr:cNvPr id="494" name="【一般廃棄物処理施設】&#10;有形固定資産減価償却率該当値テキスト">
          <a:extLst>
            <a:ext uri="{FF2B5EF4-FFF2-40B4-BE49-F238E27FC236}">
              <a16:creationId xmlns:a16="http://schemas.microsoft.com/office/drawing/2014/main" id="{5DF71E43-928F-4CA4-AF6E-1E9D1B534AFC}"/>
            </a:ext>
          </a:extLst>
        </xdr:cNvPr>
        <xdr:cNvSpPr txBox="1"/>
      </xdr:nvSpPr>
      <xdr:spPr>
        <a:xfrm>
          <a:off x="16357600"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132080</xdr:rowOff>
    </xdr:from>
    <xdr:to>
      <xdr:col>81</xdr:col>
      <xdr:colOff>101600</xdr:colOff>
      <xdr:row>37</xdr:row>
      <xdr:rowOff>62230</xdr:rowOff>
    </xdr:to>
    <xdr:sp macro="" textlink="">
      <xdr:nvSpPr>
        <xdr:cNvPr id="495" name="楕円 494">
          <a:extLst>
            <a:ext uri="{FF2B5EF4-FFF2-40B4-BE49-F238E27FC236}">
              <a16:creationId xmlns:a16="http://schemas.microsoft.com/office/drawing/2014/main" id="{33F11A8A-D65D-44BF-B064-435C8C63941E}"/>
            </a:ext>
          </a:extLst>
        </xdr:cNvPr>
        <xdr:cNvSpPr/>
      </xdr:nvSpPr>
      <xdr:spPr>
        <a:xfrm>
          <a:off x="15430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49530</xdr:rowOff>
    </xdr:from>
    <xdr:to>
      <xdr:col>85</xdr:col>
      <xdr:colOff>127000</xdr:colOff>
      <xdr:row>37</xdr:row>
      <xdr:rowOff>11430</xdr:rowOff>
    </xdr:to>
    <xdr:cxnSp macro="">
      <xdr:nvCxnSpPr>
        <xdr:cNvPr id="496" name="直線コネクタ 495">
          <a:extLst>
            <a:ext uri="{FF2B5EF4-FFF2-40B4-BE49-F238E27FC236}">
              <a16:creationId xmlns:a16="http://schemas.microsoft.com/office/drawing/2014/main" id="{2A415EAA-28A5-4895-843C-0E5353222AEB}"/>
            </a:ext>
          </a:extLst>
        </xdr:cNvPr>
        <xdr:cNvCxnSpPr/>
      </xdr:nvCxnSpPr>
      <xdr:spPr>
        <a:xfrm flipV="1">
          <a:off x="15481300" y="605028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132080</xdr:rowOff>
    </xdr:from>
    <xdr:to>
      <xdr:col>76</xdr:col>
      <xdr:colOff>165100</xdr:colOff>
      <xdr:row>37</xdr:row>
      <xdr:rowOff>62230</xdr:rowOff>
    </xdr:to>
    <xdr:sp macro="" textlink="">
      <xdr:nvSpPr>
        <xdr:cNvPr id="497" name="楕円 496">
          <a:extLst>
            <a:ext uri="{FF2B5EF4-FFF2-40B4-BE49-F238E27FC236}">
              <a16:creationId xmlns:a16="http://schemas.microsoft.com/office/drawing/2014/main" id="{31BAFC8D-E4B7-4EA7-B787-451E8A0F04DF}"/>
            </a:ext>
          </a:extLst>
        </xdr:cNvPr>
        <xdr:cNvSpPr/>
      </xdr:nvSpPr>
      <xdr:spPr>
        <a:xfrm>
          <a:off x="14541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11430</xdr:rowOff>
    </xdr:from>
    <xdr:to>
      <xdr:col>81</xdr:col>
      <xdr:colOff>50800</xdr:colOff>
      <xdr:row>37</xdr:row>
      <xdr:rowOff>11430</xdr:rowOff>
    </xdr:to>
    <xdr:cxnSp macro="">
      <xdr:nvCxnSpPr>
        <xdr:cNvPr id="498" name="直線コネクタ 497">
          <a:extLst>
            <a:ext uri="{FF2B5EF4-FFF2-40B4-BE49-F238E27FC236}">
              <a16:creationId xmlns:a16="http://schemas.microsoft.com/office/drawing/2014/main" id="{FCB87D55-BD7E-46BD-AE7A-C6AF4ACF0BB6}"/>
            </a:ext>
          </a:extLst>
        </xdr:cNvPr>
        <xdr:cNvCxnSpPr/>
      </xdr:nvCxnSpPr>
      <xdr:spPr>
        <a:xfrm>
          <a:off x="14592300" y="6355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67310</xdr:rowOff>
    </xdr:from>
    <xdr:to>
      <xdr:col>72</xdr:col>
      <xdr:colOff>38100</xdr:colOff>
      <xdr:row>36</xdr:row>
      <xdr:rowOff>168910</xdr:rowOff>
    </xdr:to>
    <xdr:sp macro="" textlink="">
      <xdr:nvSpPr>
        <xdr:cNvPr id="499" name="楕円 498">
          <a:extLst>
            <a:ext uri="{FF2B5EF4-FFF2-40B4-BE49-F238E27FC236}">
              <a16:creationId xmlns:a16="http://schemas.microsoft.com/office/drawing/2014/main" id="{E5DE5520-EAEC-4125-8D0D-17C32CD2B6C3}"/>
            </a:ext>
          </a:extLst>
        </xdr:cNvPr>
        <xdr:cNvSpPr/>
      </xdr:nvSpPr>
      <xdr:spPr>
        <a:xfrm>
          <a:off x="13652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118110</xdr:rowOff>
    </xdr:from>
    <xdr:to>
      <xdr:col>76</xdr:col>
      <xdr:colOff>114300</xdr:colOff>
      <xdr:row>37</xdr:row>
      <xdr:rowOff>11430</xdr:rowOff>
    </xdr:to>
    <xdr:cxnSp macro="">
      <xdr:nvCxnSpPr>
        <xdr:cNvPr id="500" name="直線コネクタ 499">
          <a:extLst>
            <a:ext uri="{FF2B5EF4-FFF2-40B4-BE49-F238E27FC236}">
              <a16:creationId xmlns:a16="http://schemas.microsoft.com/office/drawing/2014/main" id="{2669083F-73A5-43B3-8370-90DB691A029A}"/>
            </a:ext>
          </a:extLst>
        </xdr:cNvPr>
        <xdr:cNvCxnSpPr/>
      </xdr:nvCxnSpPr>
      <xdr:spPr>
        <a:xfrm>
          <a:off x="13703300" y="62903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501" name="n_1aveValue【一般廃棄物処理施設】&#10;有形固定資産減価償却率">
          <a:extLst>
            <a:ext uri="{FF2B5EF4-FFF2-40B4-BE49-F238E27FC236}">
              <a16:creationId xmlns:a16="http://schemas.microsoft.com/office/drawing/2014/main" id="{71231BF3-4F4A-4A4F-86CF-4BFCC7D8B6DE}"/>
            </a:ext>
          </a:extLst>
        </xdr:cNvPr>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02" name="n_2aveValue【一般廃棄物処理施設】&#10;有形固定資産減価償却率">
          <a:extLst>
            <a:ext uri="{FF2B5EF4-FFF2-40B4-BE49-F238E27FC236}">
              <a16:creationId xmlns:a16="http://schemas.microsoft.com/office/drawing/2014/main" id="{FBD3FEBD-9892-45DF-913E-25A9D5E4E954}"/>
            </a:ext>
          </a:extLst>
        </xdr:cNvPr>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503" name="n_3aveValue【一般廃棄物処理施設】&#10;有形固定資産減価償却率">
          <a:extLst>
            <a:ext uri="{FF2B5EF4-FFF2-40B4-BE49-F238E27FC236}">
              <a16:creationId xmlns:a16="http://schemas.microsoft.com/office/drawing/2014/main" id="{63162527-E75A-4A86-AC35-4A959764613E}"/>
            </a:ext>
          </a:extLst>
        </xdr:cNvPr>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504" name="n_4aveValue【一般廃棄物処理施設】&#10;有形固定資産減価償却率">
          <a:extLst>
            <a:ext uri="{FF2B5EF4-FFF2-40B4-BE49-F238E27FC236}">
              <a16:creationId xmlns:a16="http://schemas.microsoft.com/office/drawing/2014/main" id="{329A3028-EA34-45E3-BAD6-B457C994D38F}"/>
            </a:ext>
          </a:extLst>
        </xdr:cNvPr>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78757</xdr:rowOff>
    </xdr:from>
    <xdr:ext cx="405111" cy="259045"/>
    <xdr:sp macro="" textlink="">
      <xdr:nvSpPr>
        <xdr:cNvPr id="505" name="n_1mainValue【一般廃棄物処理施設】&#10;有形固定資産減価償却率">
          <a:extLst>
            <a:ext uri="{FF2B5EF4-FFF2-40B4-BE49-F238E27FC236}">
              <a16:creationId xmlns:a16="http://schemas.microsoft.com/office/drawing/2014/main" id="{A472608D-BFCC-4F77-9651-79D727A7EDB9}"/>
            </a:ext>
          </a:extLst>
        </xdr:cNvPr>
        <xdr:cNvSpPr txBox="1"/>
      </xdr:nvSpPr>
      <xdr:spPr>
        <a:xfrm>
          <a:off x="152660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53357</xdr:rowOff>
    </xdr:from>
    <xdr:ext cx="405111" cy="259045"/>
    <xdr:sp macro="" textlink="">
      <xdr:nvSpPr>
        <xdr:cNvPr id="506" name="n_2mainValue【一般廃棄物処理施設】&#10;有形固定資産減価償却率">
          <a:extLst>
            <a:ext uri="{FF2B5EF4-FFF2-40B4-BE49-F238E27FC236}">
              <a16:creationId xmlns:a16="http://schemas.microsoft.com/office/drawing/2014/main" id="{4D712BCA-1124-446B-9FB4-4E587897626A}"/>
            </a:ext>
          </a:extLst>
        </xdr:cNvPr>
        <xdr:cNvSpPr txBox="1"/>
      </xdr:nvSpPr>
      <xdr:spPr>
        <a:xfrm>
          <a:off x="1438974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13987</xdr:rowOff>
    </xdr:from>
    <xdr:ext cx="405111" cy="259045"/>
    <xdr:sp macro="" textlink="">
      <xdr:nvSpPr>
        <xdr:cNvPr id="507" name="n_3mainValue【一般廃棄物処理施設】&#10;有形固定資産減価償却率">
          <a:extLst>
            <a:ext uri="{FF2B5EF4-FFF2-40B4-BE49-F238E27FC236}">
              <a16:creationId xmlns:a16="http://schemas.microsoft.com/office/drawing/2014/main" id="{8E57C344-2F5D-44AA-A813-9270539A2060}"/>
            </a:ext>
          </a:extLst>
        </xdr:cNvPr>
        <xdr:cNvSpPr txBox="1"/>
      </xdr:nvSpPr>
      <xdr:spPr>
        <a:xfrm>
          <a:off x="13500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a:extLst>
            <a:ext uri="{FF2B5EF4-FFF2-40B4-BE49-F238E27FC236}">
              <a16:creationId xmlns:a16="http://schemas.microsoft.com/office/drawing/2014/main" id="{BF2AC426-FCA4-44CA-95BE-42485F650A2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9" name="正方形/長方形 508">
          <a:extLst>
            <a:ext uri="{FF2B5EF4-FFF2-40B4-BE49-F238E27FC236}">
              <a16:creationId xmlns:a16="http://schemas.microsoft.com/office/drawing/2014/main" id="{85FD37FB-7A8A-45CD-BAEB-A6AA1621E69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0" name="正方形/長方形 509">
          <a:extLst>
            <a:ext uri="{FF2B5EF4-FFF2-40B4-BE49-F238E27FC236}">
              <a16:creationId xmlns:a16="http://schemas.microsoft.com/office/drawing/2014/main" id="{9EEDAB64-637C-47F6-A8D0-DC978D60E6F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1" name="正方形/長方形 510">
          <a:extLst>
            <a:ext uri="{FF2B5EF4-FFF2-40B4-BE49-F238E27FC236}">
              <a16:creationId xmlns:a16="http://schemas.microsoft.com/office/drawing/2014/main" id="{77B4FF7D-E445-43EF-82F4-B8079BE0DF0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2" name="正方形/長方形 511">
          <a:extLst>
            <a:ext uri="{FF2B5EF4-FFF2-40B4-BE49-F238E27FC236}">
              <a16:creationId xmlns:a16="http://schemas.microsoft.com/office/drawing/2014/main" id="{CFCFDCE4-395E-40E7-9483-AE8C9022D53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3" name="正方形/長方形 512">
          <a:extLst>
            <a:ext uri="{FF2B5EF4-FFF2-40B4-BE49-F238E27FC236}">
              <a16:creationId xmlns:a16="http://schemas.microsoft.com/office/drawing/2014/main" id="{2490E992-0DD0-4339-A856-40098704309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4" name="正方形/長方形 513">
          <a:extLst>
            <a:ext uri="{FF2B5EF4-FFF2-40B4-BE49-F238E27FC236}">
              <a16:creationId xmlns:a16="http://schemas.microsoft.com/office/drawing/2014/main" id="{3A977947-D4FE-4F2A-B000-4A3EAAD9424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5" name="正方形/長方形 514">
          <a:extLst>
            <a:ext uri="{FF2B5EF4-FFF2-40B4-BE49-F238E27FC236}">
              <a16:creationId xmlns:a16="http://schemas.microsoft.com/office/drawing/2014/main" id="{9D1EBBFD-CD6F-4042-B187-B6ACDAF3ADF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6" name="テキスト ボックス 515">
          <a:extLst>
            <a:ext uri="{FF2B5EF4-FFF2-40B4-BE49-F238E27FC236}">
              <a16:creationId xmlns:a16="http://schemas.microsoft.com/office/drawing/2014/main" id="{D14A3917-DA70-40C9-9B7D-CCBF5C2A5AD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7" name="直線コネクタ 516">
          <a:extLst>
            <a:ext uri="{FF2B5EF4-FFF2-40B4-BE49-F238E27FC236}">
              <a16:creationId xmlns:a16="http://schemas.microsoft.com/office/drawing/2014/main" id="{7B87A2D4-3EBC-46BF-9F77-A9183896875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8" name="直線コネクタ 517">
          <a:extLst>
            <a:ext uri="{FF2B5EF4-FFF2-40B4-BE49-F238E27FC236}">
              <a16:creationId xmlns:a16="http://schemas.microsoft.com/office/drawing/2014/main" id="{5025A034-0245-4BE1-BCD9-916CA48F64F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9" name="テキスト ボックス 518">
          <a:extLst>
            <a:ext uri="{FF2B5EF4-FFF2-40B4-BE49-F238E27FC236}">
              <a16:creationId xmlns:a16="http://schemas.microsoft.com/office/drawing/2014/main" id="{35852154-EC1A-4D6F-99ED-B93EEDC857B4}"/>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0" name="直線コネクタ 519">
          <a:extLst>
            <a:ext uri="{FF2B5EF4-FFF2-40B4-BE49-F238E27FC236}">
              <a16:creationId xmlns:a16="http://schemas.microsoft.com/office/drawing/2014/main" id="{32C9482A-1646-4F32-80A8-E0C0336B7EE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1" name="テキスト ボックス 520">
          <a:extLst>
            <a:ext uri="{FF2B5EF4-FFF2-40B4-BE49-F238E27FC236}">
              <a16:creationId xmlns:a16="http://schemas.microsoft.com/office/drawing/2014/main" id="{AA1773A7-B8F0-47FD-B83B-11A004B62671}"/>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2" name="直線コネクタ 521">
          <a:extLst>
            <a:ext uri="{FF2B5EF4-FFF2-40B4-BE49-F238E27FC236}">
              <a16:creationId xmlns:a16="http://schemas.microsoft.com/office/drawing/2014/main" id="{6CF1CE1E-44E2-418F-9D6D-915E2C107AA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3" name="テキスト ボックス 522">
          <a:extLst>
            <a:ext uri="{FF2B5EF4-FFF2-40B4-BE49-F238E27FC236}">
              <a16:creationId xmlns:a16="http://schemas.microsoft.com/office/drawing/2014/main" id="{952493C3-6239-4EFD-A258-278B28E94845}"/>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4" name="直線コネクタ 523">
          <a:extLst>
            <a:ext uri="{FF2B5EF4-FFF2-40B4-BE49-F238E27FC236}">
              <a16:creationId xmlns:a16="http://schemas.microsoft.com/office/drawing/2014/main" id="{3A00C276-A6D4-4869-8C8F-91D92E7F6F7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5" name="テキスト ボックス 524">
          <a:extLst>
            <a:ext uri="{FF2B5EF4-FFF2-40B4-BE49-F238E27FC236}">
              <a16:creationId xmlns:a16="http://schemas.microsoft.com/office/drawing/2014/main" id="{D6E0C33D-51FB-41D3-BC07-2349E75D3EFB}"/>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a:extLst>
            <a:ext uri="{FF2B5EF4-FFF2-40B4-BE49-F238E27FC236}">
              <a16:creationId xmlns:a16="http://schemas.microsoft.com/office/drawing/2014/main" id="{1E1354AF-ED17-4A6F-832A-2CCE428A4DF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a:extLst>
            <a:ext uri="{FF2B5EF4-FFF2-40B4-BE49-F238E27FC236}">
              <a16:creationId xmlns:a16="http://schemas.microsoft.com/office/drawing/2014/main" id="{7418E4A7-B049-4511-ACCE-9470B03A657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a:extLst>
            <a:ext uri="{FF2B5EF4-FFF2-40B4-BE49-F238E27FC236}">
              <a16:creationId xmlns:a16="http://schemas.microsoft.com/office/drawing/2014/main" id="{20AC9BFD-9F2C-45CA-B665-12A3F5BAE19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29" name="直線コネクタ 528">
          <a:extLst>
            <a:ext uri="{FF2B5EF4-FFF2-40B4-BE49-F238E27FC236}">
              <a16:creationId xmlns:a16="http://schemas.microsoft.com/office/drawing/2014/main" id="{39F7A4FE-D6DC-4DFE-B49D-FDF9AA2C3E1B}"/>
            </a:ext>
          </a:extLst>
        </xdr:cNvPr>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30" name="【一般廃棄物処理施設】&#10;一人当たり有形固定資産（償却資産）額最小値テキスト">
          <a:extLst>
            <a:ext uri="{FF2B5EF4-FFF2-40B4-BE49-F238E27FC236}">
              <a16:creationId xmlns:a16="http://schemas.microsoft.com/office/drawing/2014/main" id="{66DAC8AE-FBAE-4E96-9B45-B35182C8DDD2}"/>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31" name="直線コネクタ 530">
          <a:extLst>
            <a:ext uri="{FF2B5EF4-FFF2-40B4-BE49-F238E27FC236}">
              <a16:creationId xmlns:a16="http://schemas.microsoft.com/office/drawing/2014/main" id="{19F4E8AC-1A95-463B-BB8D-36DCF67E1663}"/>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32" name="【一般廃棄物処理施設】&#10;一人当たり有形固定資産（償却資産）額最大値テキスト">
          <a:extLst>
            <a:ext uri="{FF2B5EF4-FFF2-40B4-BE49-F238E27FC236}">
              <a16:creationId xmlns:a16="http://schemas.microsoft.com/office/drawing/2014/main" id="{E4C2210D-5C4E-4F2D-982B-30BCB35BA60B}"/>
            </a:ext>
          </a:extLst>
        </xdr:cNvPr>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33" name="直線コネクタ 532">
          <a:extLst>
            <a:ext uri="{FF2B5EF4-FFF2-40B4-BE49-F238E27FC236}">
              <a16:creationId xmlns:a16="http://schemas.microsoft.com/office/drawing/2014/main" id="{681823E1-5B41-495C-A231-4FC5A9B6FA78}"/>
            </a:ext>
          </a:extLst>
        </xdr:cNvPr>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534" name="【一般廃棄物処理施設】&#10;一人当たり有形固定資産（償却資産）額平均値テキスト">
          <a:extLst>
            <a:ext uri="{FF2B5EF4-FFF2-40B4-BE49-F238E27FC236}">
              <a16:creationId xmlns:a16="http://schemas.microsoft.com/office/drawing/2014/main" id="{1F19494A-98AA-4913-868E-D3CC3D596EA1}"/>
            </a:ext>
          </a:extLst>
        </xdr:cNvPr>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35" name="フローチャート: 判断 534">
          <a:extLst>
            <a:ext uri="{FF2B5EF4-FFF2-40B4-BE49-F238E27FC236}">
              <a16:creationId xmlns:a16="http://schemas.microsoft.com/office/drawing/2014/main" id="{06AA6497-D0A5-4348-A98A-DE819283C44E}"/>
            </a:ext>
          </a:extLst>
        </xdr:cNvPr>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36" name="フローチャート: 判断 535">
          <a:extLst>
            <a:ext uri="{FF2B5EF4-FFF2-40B4-BE49-F238E27FC236}">
              <a16:creationId xmlns:a16="http://schemas.microsoft.com/office/drawing/2014/main" id="{1B3E73A6-2AFE-446E-9D1B-80CDC9707A4D}"/>
            </a:ext>
          </a:extLst>
        </xdr:cNvPr>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37" name="フローチャート: 判断 536">
          <a:extLst>
            <a:ext uri="{FF2B5EF4-FFF2-40B4-BE49-F238E27FC236}">
              <a16:creationId xmlns:a16="http://schemas.microsoft.com/office/drawing/2014/main" id="{D454D00B-CDE8-4854-B2E0-B660F101AF4E}"/>
            </a:ext>
          </a:extLst>
        </xdr:cNvPr>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38" name="フローチャート: 判断 537">
          <a:extLst>
            <a:ext uri="{FF2B5EF4-FFF2-40B4-BE49-F238E27FC236}">
              <a16:creationId xmlns:a16="http://schemas.microsoft.com/office/drawing/2014/main" id="{7621DBED-9C36-41A7-A51A-AFC761CC5F0F}"/>
            </a:ext>
          </a:extLst>
        </xdr:cNvPr>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39" name="フローチャート: 判断 538">
          <a:extLst>
            <a:ext uri="{FF2B5EF4-FFF2-40B4-BE49-F238E27FC236}">
              <a16:creationId xmlns:a16="http://schemas.microsoft.com/office/drawing/2014/main" id="{B8510FD8-20F0-4217-95FA-31B111798FBA}"/>
            </a:ext>
          </a:extLst>
        </xdr:cNvPr>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C533AD5A-4BEB-4513-9609-378D9FE0F5B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00297F08-9450-4090-87B9-90D93FAE4C2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32E322B6-2CF7-42D5-A163-0017081237D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B66C19FB-8764-40B9-A809-34DCD4C840F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53116426-38BB-4A78-BE12-70D5FB29FBD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44900</xdr:rowOff>
    </xdr:from>
    <xdr:to>
      <xdr:col>116</xdr:col>
      <xdr:colOff>114300</xdr:colOff>
      <xdr:row>38</xdr:row>
      <xdr:rowOff>146500</xdr:rowOff>
    </xdr:to>
    <xdr:sp macro="" textlink="">
      <xdr:nvSpPr>
        <xdr:cNvPr id="545" name="楕円 544">
          <a:extLst>
            <a:ext uri="{FF2B5EF4-FFF2-40B4-BE49-F238E27FC236}">
              <a16:creationId xmlns:a16="http://schemas.microsoft.com/office/drawing/2014/main" id="{FC48ADE9-2AF1-4927-BF32-99E1B662773B}"/>
            </a:ext>
          </a:extLst>
        </xdr:cNvPr>
        <xdr:cNvSpPr/>
      </xdr:nvSpPr>
      <xdr:spPr>
        <a:xfrm>
          <a:off x="22110700" y="65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67777</xdr:rowOff>
    </xdr:from>
    <xdr:ext cx="599010" cy="259045"/>
    <xdr:sp macro="" textlink="">
      <xdr:nvSpPr>
        <xdr:cNvPr id="546" name="【一般廃棄物処理施設】&#10;一人当たり有形固定資産（償却資産）額該当値テキスト">
          <a:extLst>
            <a:ext uri="{FF2B5EF4-FFF2-40B4-BE49-F238E27FC236}">
              <a16:creationId xmlns:a16="http://schemas.microsoft.com/office/drawing/2014/main" id="{0AE75930-84B5-400C-AA99-3D63D36F59CB}"/>
            </a:ext>
          </a:extLst>
        </xdr:cNvPr>
        <xdr:cNvSpPr txBox="1"/>
      </xdr:nvSpPr>
      <xdr:spPr>
        <a:xfrm>
          <a:off x="22199600" y="641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32734</xdr:rowOff>
    </xdr:from>
    <xdr:to>
      <xdr:col>112</xdr:col>
      <xdr:colOff>38100</xdr:colOff>
      <xdr:row>38</xdr:row>
      <xdr:rowOff>134334</xdr:rowOff>
    </xdr:to>
    <xdr:sp macro="" textlink="">
      <xdr:nvSpPr>
        <xdr:cNvPr id="547" name="楕円 546">
          <a:extLst>
            <a:ext uri="{FF2B5EF4-FFF2-40B4-BE49-F238E27FC236}">
              <a16:creationId xmlns:a16="http://schemas.microsoft.com/office/drawing/2014/main" id="{9913D577-C749-4C95-9B4D-32E225730C4E}"/>
            </a:ext>
          </a:extLst>
        </xdr:cNvPr>
        <xdr:cNvSpPr/>
      </xdr:nvSpPr>
      <xdr:spPr>
        <a:xfrm>
          <a:off x="21272500" y="654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83534</xdr:rowOff>
    </xdr:from>
    <xdr:to>
      <xdr:col>116</xdr:col>
      <xdr:colOff>63500</xdr:colOff>
      <xdr:row>38</xdr:row>
      <xdr:rowOff>95700</xdr:rowOff>
    </xdr:to>
    <xdr:cxnSp macro="">
      <xdr:nvCxnSpPr>
        <xdr:cNvPr id="548" name="直線コネクタ 547">
          <a:extLst>
            <a:ext uri="{FF2B5EF4-FFF2-40B4-BE49-F238E27FC236}">
              <a16:creationId xmlns:a16="http://schemas.microsoft.com/office/drawing/2014/main" id="{AA0FE24A-3C3D-4EC6-9F81-C1C866CDD7C2}"/>
            </a:ext>
          </a:extLst>
        </xdr:cNvPr>
        <xdr:cNvCxnSpPr/>
      </xdr:nvCxnSpPr>
      <xdr:spPr>
        <a:xfrm>
          <a:off x="21323300" y="6598634"/>
          <a:ext cx="838200" cy="1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83398</xdr:rowOff>
    </xdr:from>
    <xdr:to>
      <xdr:col>107</xdr:col>
      <xdr:colOff>101600</xdr:colOff>
      <xdr:row>39</xdr:row>
      <xdr:rowOff>13548</xdr:rowOff>
    </xdr:to>
    <xdr:sp macro="" textlink="">
      <xdr:nvSpPr>
        <xdr:cNvPr id="549" name="楕円 548">
          <a:extLst>
            <a:ext uri="{FF2B5EF4-FFF2-40B4-BE49-F238E27FC236}">
              <a16:creationId xmlns:a16="http://schemas.microsoft.com/office/drawing/2014/main" id="{C83622F7-E74C-4362-8084-C495E1514C00}"/>
            </a:ext>
          </a:extLst>
        </xdr:cNvPr>
        <xdr:cNvSpPr/>
      </xdr:nvSpPr>
      <xdr:spPr>
        <a:xfrm>
          <a:off x="20383500" y="659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83534</xdr:rowOff>
    </xdr:from>
    <xdr:to>
      <xdr:col>111</xdr:col>
      <xdr:colOff>177800</xdr:colOff>
      <xdr:row>38</xdr:row>
      <xdr:rowOff>134198</xdr:rowOff>
    </xdr:to>
    <xdr:cxnSp macro="">
      <xdr:nvCxnSpPr>
        <xdr:cNvPr id="550" name="直線コネクタ 549">
          <a:extLst>
            <a:ext uri="{FF2B5EF4-FFF2-40B4-BE49-F238E27FC236}">
              <a16:creationId xmlns:a16="http://schemas.microsoft.com/office/drawing/2014/main" id="{932CCAE1-0EE0-4388-BB34-D3F348A9DC44}"/>
            </a:ext>
          </a:extLst>
        </xdr:cNvPr>
        <xdr:cNvCxnSpPr/>
      </xdr:nvCxnSpPr>
      <xdr:spPr>
        <a:xfrm flipV="1">
          <a:off x="20434300" y="6598634"/>
          <a:ext cx="889000" cy="5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165691</xdr:rowOff>
    </xdr:from>
    <xdr:to>
      <xdr:col>102</xdr:col>
      <xdr:colOff>165100</xdr:colOff>
      <xdr:row>39</xdr:row>
      <xdr:rowOff>95841</xdr:rowOff>
    </xdr:to>
    <xdr:sp macro="" textlink="">
      <xdr:nvSpPr>
        <xdr:cNvPr id="551" name="楕円 550">
          <a:extLst>
            <a:ext uri="{FF2B5EF4-FFF2-40B4-BE49-F238E27FC236}">
              <a16:creationId xmlns:a16="http://schemas.microsoft.com/office/drawing/2014/main" id="{61C3A6FB-C3A0-4C01-A19E-34F7F1537547}"/>
            </a:ext>
          </a:extLst>
        </xdr:cNvPr>
        <xdr:cNvSpPr/>
      </xdr:nvSpPr>
      <xdr:spPr>
        <a:xfrm>
          <a:off x="19494500" y="668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134198</xdr:rowOff>
    </xdr:from>
    <xdr:to>
      <xdr:col>107</xdr:col>
      <xdr:colOff>50800</xdr:colOff>
      <xdr:row>39</xdr:row>
      <xdr:rowOff>45041</xdr:rowOff>
    </xdr:to>
    <xdr:cxnSp macro="">
      <xdr:nvCxnSpPr>
        <xdr:cNvPr id="552" name="直線コネクタ 551">
          <a:extLst>
            <a:ext uri="{FF2B5EF4-FFF2-40B4-BE49-F238E27FC236}">
              <a16:creationId xmlns:a16="http://schemas.microsoft.com/office/drawing/2014/main" id="{59AB7F75-0711-4E17-B0C5-76200C86575A}"/>
            </a:ext>
          </a:extLst>
        </xdr:cNvPr>
        <xdr:cNvCxnSpPr/>
      </xdr:nvCxnSpPr>
      <xdr:spPr>
        <a:xfrm flipV="1">
          <a:off x="19545300" y="6649298"/>
          <a:ext cx="889000" cy="8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553" name="n_1aveValue【一般廃棄物処理施設】&#10;一人当たり有形固定資産（償却資産）額">
          <a:extLst>
            <a:ext uri="{FF2B5EF4-FFF2-40B4-BE49-F238E27FC236}">
              <a16:creationId xmlns:a16="http://schemas.microsoft.com/office/drawing/2014/main" id="{0EFD2CD5-10C6-421A-8392-60D3FBEE47A8}"/>
            </a:ext>
          </a:extLst>
        </xdr:cNvPr>
        <xdr:cNvSpPr txBox="1"/>
      </xdr:nvSpPr>
      <xdr:spPr>
        <a:xfrm>
          <a:off x="2101109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54" name="n_2aveValue【一般廃棄物処理施設】&#10;一人当たり有形固定資産（償却資産）額">
          <a:extLst>
            <a:ext uri="{FF2B5EF4-FFF2-40B4-BE49-F238E27FC236}">
              <a16:creationId xmlns:a16="http://schemas.microsoft.com/office/drawing/2014/main" id="{54ED69FF-95BB-482B-AC26-3433211F4F6E}"/>
            </a:ext>
          </a:extLst>
        </xdr:cNvPr>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128151</xdr:rowOff>
    </xdr:from>
    <xdr:ext cx="534377" cy="259045"/>
    <xdr:sp macro="" textlink="">
      <xdr:nvSpPr>
        <xdr:cNvPr id="555" name="n_3aveValue【一般廃棄物処理施設】&#10;一人当たり有形固定資産（償却資産）額">
          <a:extLst>
            <a:ext uri="{FF2B5EF4-FFF2-40B4-BE49-F238E27FC236}">
              <a16:creationId xmlns:a16="http://schemas.microsoft.com/office/drawing/2014/main" id="{FA8292D9-9CBD-4081-B612-DADD8E94122F}"/>
            </a:ext>
          </a:extLst>
        </xdr:cNvPr>
        <xdr:cNvSpPr txBox="1"/>
      </xdr:nvSpPr>
      <xdr:spPr>
        <a:xfrm>
          <a:off x="19278111" y="69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56" name="n_4aveValue【一般廃棄物処理施設】&#10;一人当たり有形固定資産（償却資産）額">
          <a:extLst>
            <a:ext uri="{FF2B5EF4-FFF2-40B4-BE49-F238E27FC236}">
              <a16:creationId xmlns:a16="http://schemas.microsoft.com/office/drawing/2014/main" id="{2BA94046-1199-4E7D-9B62-D646EE057463}"/>
            </a:ext>
          </a:extLst>
        </xdr:cNvPr>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150861</xdr:rowOff>
    </xdr:from>
    <xdr:ext cx="599010" cy="259045"/>
    <xdr:sp macro="" textlink="">
      <xdr:nvSpPr>
        <xdr:cNvPr id="557" name="n_1mainValue【一般廃棄物処理施設】&#10;一人当たり有形固定資産（償却資産）額">
          <a:extLst>
            <a:ext uri="{FF2B5EF4-FFF2-40B4-BE49-F238E27FC236}">
              <a16:creationId xmlns:a16="http://schemas.microsoft.com/office/drawing/2014/main" id="{D7F57DA7-B3E5-4586-A570-06EB522CD4CD}"/>
            </a:ext>
          </a:extLst>
        </xdr:cNvPr>
        <xdr:cNvSpPr txBox="1"/>
      </xdr:nvSpPr>
      <xdr:spPr>
        <a:xfrm>
          <a:off x="21011095" y="632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4675</xdr:rowOff>
    </xdr:from>
    <xdr:ext cx="599010" cy="259045"/>
    <xdr:sp macro="" textlink="">
      <xdr:nvSpPr>
        <xdr:cNvPr id="558" name="n_2mainValue【一般廃棄物処理施設】&#10;一人当たり有形固定資産（償却資産）額">
          <a:extLst>
            <a:ext uri="{FF2B5EF4-FFF2-40B4-BE49-F238E27FC236}">
              <a16:creationId xmlns:a16="http://schemas.microsoft.com/office/drawing/2014/main" id="{EB10A76A-4D4A-4DD6-A238-665916310CA6}"/>
            </a:ext>
          </a:extLst>
        </xdr:cNvPr>
        <xdr:cNvSpPr txBox="1"/>
      </xdr:nvSpPr>
      <xdr:spPr>
        <a:xfrm>
          <a:off x="20134795" y="669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112369</xdr:rowOff>
    </xdr:from>
    <xdr:ext cx="599010" cy="259045"/>
    <xdr:sp macro="" textlink="">
      <xdr:nvSpPr>
        <xdr:cNvPr id="559" name="n_3mainValue【一般廃棄物処理施設】&#10;一人当たり有形固定資産（償却資産）額">
          <a:extLst>
            <a:ext uri="{FF2B5EF4-FFF2-40B4-BE49-F238E27FC236}">
              <a16:creationId xmlns:a16="http://schemas.microsoft.com/office/drawing/2014/main" id="{3C59D385-29BD-420A-A7C7-A9CB26C55221}"/>
            </a:ext>
          </a:extLst>
        </xdr:cNvPr>
        <xdr:cNvSpPr txBox="1"/>
      </xdr:nvSpPr>
      <xdr:spPr>
        <a:xfrm>
          <a:off x="19245795" y="645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0" name="正方形/長方形 559">
          <a:extLst>
            <a:ext uri="{FF2B5EF4-FFF2-40B4-BE49-F238E27FC236}">
              <a16:creationId xmlns:a16="http://schemas.microsoft.com/office/drawing/2014/main" id="{8DD875DC-CEB7-43F0-A432-BD3D6076757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1" name="正方形/長方形 560">
          <a:extLst>
            <a:ext uri="{FF2B5EF4-FFF2-40B4-BE49-F238E27FC236}">
              <a16:creationId xmlns:a16="http://schemas.microsoft.com/office/drawing/2014/main" id="{1325CB2F-2D73-493B-B2B8-3277D1EDBAF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2" name="正方形/長方形 561">
          <a:extLst>
            <a:ext uri="{FF2B5EF4-FFF2-40B4-BE49-F238E27FC236}">
              <a16:creationId xmlns:a16="http://schemas.microsoft.com/office/drawing/2014/main" id="{028DF8D7-8220-4767-B200-3BF79FCE0B8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3" name="正方形/長方形 562">
          <a:extLst>
            <a:ext uri="{FF2B5EF4-FFF2-40B4-BE49-F238E27FC236}">
              <a16:creationId xmlns:a16="http://schemas.microsoft.com/office/drawing/2014/main" id="{3DF9AF51-2342-4DF0-9552-5DF9C894611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4" name="正方形/長方形 563">
          <a:extLst>
            <a:ext uri="{FF2B5EF4-FFF2-40B4-BE49-F238E27FC236}">
              <a16:creationId xmlns:a16="http://schemas.microsoft.com/office/drawing/2014/main" id="{5FAFFD05-B1D9-4F47-94CE-BBE50077214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5" name="正方形/長方形 564">
          <a:extLst>
            <a:ext uri="{FF2B5EF4-FFF2-40B4-BE49-F238E27FC236}">
              <a16:creationId xmlns:a16="http://schemas.microsoft.com/office/drawing/2014/main" id="{84100133-C2C1-4BA3-819A-1056D69FA84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6" name="正方形/長方形 565">
          <a:extLst>
            <a:ext uri="{FF2B5EF4-FFF2-40B4-BE49-F238E27FC236}">
              <a16:creationId xmlns:a16="http://schemas.microsoft.com/office/drawing/2014/main" id="{1EA859F6-21A5-4BE2-AB39-56D12D5CAED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7" name="正方形/長方形 566">
          <a:extLst>
            <a:ext uri="{FF2B5EF4-FFF2-40B4-BE49-F238E27FC236}">
              <a16:creationId xmlns:a16="http://schemas.microsoft.com/office/drawing/2014/main" id="{1DB3A9B5-D690-4778-9688-D14710CA397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8" name="テキスト ボックス 567">
          <a:extLst>
            <a:ext uri="{FF2B5EF4-FFF2-40B4-BE49-F238E27FC236}">
              <a16:creationId xmlns:a16="http://schemas.microsoft.com/office/drawing/2014/main" id="{62B438B6-6618-4E32-9CC5-0DF3B66D7ED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9" name="直線コネクタ 568">
          <a:extLst>
            <a:ext uri="{FF2B5EF4-FFF2-40B4-BE49-F238E27FC236}">
              <a16:creationId xmlns:a16="http://schemas.microsoft.com/office/drawing/2014/main" id="{A058A1E0-AA66-4EE0-9374-B468F46AA34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0" name="テキスト ボックス 569">
          <a:extLst>
            <a:ext uri="{FF2B5EF4-FFF2-40B4-BE49-F238E27FC236}">
              <a16:creationId xmlns:a16="http://schemas.microsoft.com/office/drawing/2014/main" id="{257917CD-A12B-4BB4-8997-8A2B6A2B714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1" name="直線コネクタ 570">
          <a:extLst>
            <a:ext uri="{FF2B5EF4-FFF2-40B4-BE49-F238E27FC236}">
              <a16:creationId xmlns:a16="http://schemas.microsoft.com/office/drawing/2014/main" id="{75A279C6-7E85-4308-AF83-28E9B9920B1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72" name="テキスト ボックス 571">
          <a:extLst>
            <a:ext uri="{FF2B5EF4-FFF2-40B4-BE49-F238E27FC236}">
              <a16:creationId xmlns:a16="http://schemas.microsoft.com/office/drawing/2014/main" id="{6D60410C-66C5-414A-9F89-B11E0459242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3" name="直線コネクタ 572">
          <a:extLst>
            <a:ext uri="{FF2B5EF4-FFF2-40B4-BE49-F238E27FC236}">
              <a16:creationId xmlns:a16="http://schemas.microsoft.com/office/drawing/2014/main" id="{8DDF3D4B-6FDB-4B82-AED0-D5371A61A6D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4" name="テキスト ボックス 573">
          <a:extLst>
            <a:ext uri="{FF2B5EF4-FFF2-40B4-BE49-F238E27FC236}">
              <a16:creationId xmlns:a16="http://schemas.microsoft.com/office/drawing/2014/main" id="{4E34EB18-F270-4FE9-BAA4-D5AEE8F4B13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5" name="直線コネクタ 574">
          <a:extLst>
            <a:ext uri="{FF2B5EF4-FFF2-40B4-BE49-F238E27FC236}">
              <a16:creationId xmlns:a16="http://schemas.microsoft.com/office/drawing/2014/main" id="{BFA41DF5-4709-4046-AB98-52A655A2323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6" name="テキスト ボックス 575">
          <a:extLst>
            <a:ext uri="{FF2B5EF4-FFF2-40B4-BE49-F238E27FC236}">
              <a16:creationId xmlns:a16="http://schemas.microsoft.com/office/drawing/2014/main" id="{AAF49E3F-4761-49B3-841B-0701DFEEB4E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7" name="直線コネクタ 576">
          <a:extLst>
            <a:ext uri="{FF2B5EF4-FFF2-40B4-BE49-F238E27FC236}">
              <a16:creationId xmlns:a16="http://schemas.microsoft.com/office/drawing/2014/main" id="{BB820170-0C5D-4D7D-91B8-408C95170E5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8" name="テキスト ボックス 577">
          <a:extLst>
            <a:ext uri="{FF2B5EF4-FFF2-40B4-BE49-F238E27FC236}">
              <a16:creationId xmlns:a16="http://schemas.microsoft.com/office/drawing/2014/main" id="{7B3B3746-7BCA-4810-A35D-3E1253F36C2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9" name="直線コネクタ 578">
          <a:extLst>
            <a:ext uri="{FF2B5EF4-FFF2-40B4-BE49-F238E27FC236}">
              <a16:creationId xmlns:a16="http://schemas.microsoft.com/office/drawing/2014/main" id="{B6C110F1-69C4-48E6-8D93-15D46A8A20B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0" name="テキスト ボックス 579">
          <a:extLst>
            <a:ext uri="{FF2B5EF4-FFF2-40B4-BE49-F238E27FC236}">
              <a16:creationId xmlns:a16="http://schemas.microsoft.com/office/drawing/2014/main" id="{C4BE549C-F8CD-4FF8-A902-A622A6B8477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1" name="直線コネクタ 580">
          <a:extLst>
            <a:ext uri="{FF2B5EF4-FFF2-40B4-BE49-F238E27FC236}">
              <a16:creationId xmlns:a16="http://schemas.microsoft.com/office/drawing/2014/main" id="{6C722007-2A51-4684-BFB8-3DB3E9E6FAB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82" name="テキスト ボックス 581">
          <a:extLst>
            <a:ext uri="{FF2B5EF4-FFF2-40B4-BE49-F238E27FC236}">
              <a16:creationId xmlns:a16="http://schemas.microsoft.com/office/drawing/2014/main" id="{41EE69FB-BA59-474C-8E41-D4811F7D594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3" name="直線コネクタ 582">
          <a:extLst>
            <a:ext uri="{FF2B5EF4-FFF2-40B4-BE49-F238E27FC236}">
              <a16:creationId xmlns:a16="http://schemas.microsoft.com/office/drawing/2014/main" id="{C0FF7C5A-BCBC-42B6-8FEC-E501F7EB5EB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4" name="【保健センター・保健所】&#10;有形固定資産減価償却率グラフ枠">
          <a:extLst>
            <a:ext uri="{FF2B5EF4-FFF2-40B4-BE49-F238E27FC236}">
              <a16:creationId xmlns:a16="http://schemas.microsoft.com/office/drawing/2014/main" id="{C6FCDD12-2CFB-4ECF-98DA-1FB2C7583E8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85" name="直線コネクタ 584">
          <a:extLst>
            <a:ext uri="{FF2B5EF4-FFF2-40B4-BE49-F238E27FC236}">
              <a16:creationId xmlns:a16="http://schemas.microsoft.com/office/drawing/2014/main" id="{9CC17C4F-8D90-4154-BA4C-2BF91EDECDA8}"/>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86" name="【保健センター・保健所】&#10;有形固定資産減価償却率最小値テキスト">
          <a:extLst>
            <a:ext uri="{FF2B5EF4-FFF2-40B4-BE49-F238E27FC236}">
              <a16:creationId xmlns:a16="http://schemas.microsoft.com/office/drawing/2014/main" id="{A6F02004-1057-4293-AD0B-73A31D4F1FB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87" name="直線コネクタ 586">
          <a:extLst>
            <a:ext uri="{FF2B5EF4-FFF2-40B4-BE49-F238E27FC236}">
              <a16:creationId xmlns:a16="http://schemas.microsoft.com/office/drawing/2014/main" id="{C2E8DF81-EFBE-46A8-9C89-661443957C89}"/>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88" name="【保健センター・保健所】&#10;有形固定資産減価償却率最大値テキスト">
          <a:extLst>
            <a:ext uri="{FF2B5EF4-FFF2-40B4-BE49-F238E27FC236}">
              <a16:creationId xmlns:a16="http://schemas.microsoft.com/office/drawing/2014/main" id="{C287B0D0-9C3F-4A9F-86B1-6A9277F11E47}"/>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89" name="直線コネクタ 588">
          <a:extLst>
            <a:ext uri="{FF2B5EF4-FFF2-40B4-BE49-F238E27FC236}">
              <a16:creationId xmlns:a16="http://schemas.microsoft.com/office/drawing/2014/main" id="{5A57F60E-7BB9-4648-B311-34510BB13CC6}"/>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590" name="【保健センター・保健所】&#10;有形固定資産減価償却率平均値テキスト">
          <a:extLst>
            <a:ext uri="{FF2B5EF4-FFF2-40B4-BE49-F238E27FC236}">
              <a16:creationId xmlns:a16="http://schemas.microsoft.com/office/drawing/2014/main" id="{800F338C-5DE2-4722-9EB2-68A783953D69}"/>
            </a:ext>
          </a:extLst>
        </xdr:cNvPr>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91" name="フローチャート: 判断 590">
          <a:extLst>
            <a:ext uri="{FF2B5EF4-FFF2-40B4-BE49-F238E27FC236}">
              <a16:creationId xmlns:a16="http://schemas.microsoft.com/office/drawing/2014/main" id="{96117464-FF0A-4E54-9F24-93401DBC8A1A}"/>
            </a:ext>
          </a:extLst>
        </xdr:cNvPr>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92" name="フローチャート: 判断 591">
          <a:extLst>
            <a:ext uri="{FF2B5EF4-FFF2-40B4-BE49-F238E27FC236}">
              <a16:creationId xmlns:a16="http://schemas.microsoft.com/office/drawing/2014/main" id="{B988BA35-7144-46CD-BC73-B1BC0CC513DE}"/>
            </a:ext>
          </a:extLst>
        </xdr:cNvPr>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93" name="フローチャート: 判断 592">
          <a:extLst>
            <a:ext uri="{FF2B5EF4-FFF2-40B4-BE49-F238E27FC236}">
              <a16:creationId xmlns:a16="http://schemas.microsoft.com/office/drawing/2014/main" id="{388B5614-1581-4CC8-8DD9-6C19E2C01AD0}"/>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94" name="フローチャート: 判断 593">
          <a:extLst>
            <a:ext uri="{FF2B5EF4-FFF2-40B4-BE49-F238E27FC236}">
              <a16:creationId xmlns:a16="http://schemas.microsoft.com/office/drawing/2014/main" id="{743AA4FD-24A0-482A-AA94-4B8BD2E52A79}"/>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595" name="フローチャート: 判断 594">
          <a:extLst>
            <a:ext uri="{FF2B5EF4-FFF2-40B4-BE49-F238E27FC236}">
              <a16:creationId xmlns:a16="http://schemas.microsoft.com/office/drawing/2014/main" id="{DD5FECF1-49E0-4072-872E-930C87D54DD0}"/>
            </a:ext>
          </a:extLst>
        </xdr:cNvPr>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AF23DD1D-482F-4290-9847-3FE8664EB66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1A2E6C88-F9ED-44A5-B308-92070B76A92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D611A440-3BB5-4D51-A5C2-9151B85B563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F8C98525-AEAC-4D6C-B0C4-179A00E568D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DB3A3503-D338-44AE-B3BA-B142B22B0E4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9616</xdr:rowOff>
    </xdr:from>
    <xdr:to>
      <xdr:col>85</xdr:col>
      <xdr:colOff>177800</xdr:colOff>
      <xdr:row>59</xdr:row>
      <xdr:rowOff>111216</xdr:rowOff>
    </xdr:to>
    <xdr:sp macro="" textlink="">
      <xdr:nvSpPr>
        <xdr:cNvPr id="601" name="楕円 600">
          <a:extLst>
            <a:ext uri="{FF2B5EF4-FFF2-40B4-BE49-F238E27FC236}">
              <a16:creationId xmlns:a16="http://schemas.microsoft.com/office/drawing/2014/main" id="{12573304-4486-4EB7-BAA1-128710CD25BE}"/>
            </a:ext>
          </a:extLst>
        </xdr:cNvPr>
        <xdr:cNvSpPr/>
      </xdr:nvSpPr>
      <xdr:spPr>
        <a:xfrm>
          <a:off x="162687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32493</xdr:rowOff>
    </xdr:from>
    <xdr:ext cx="405111" cy="259045"/>
    <xdr:sp macro="" textlink="">
      <xdr:nvSpPr>
        <xdr:cNvPr id="602" name="【保健センター・保健所】&#10;有形固定資産減価償却率該当値テキスト">
          <a:extLst>
            <a:ext uri="{FF2B5EF4-FFF2-40B4-BE49-F238E27FC236}">
              <a16:creationId xmlns:a16="http://schemas.microsoft.com/office/drawing/2014/main" id="{252F359F-739D-408C-9E5D-477A37F4A71C}"/>
            </a:ext>
          </a:extLst>
        </xdr:cNvPr>
        <xdr:cNvSpPr txBox="1"/>
      </xdr:nvSpPr>
      <xdr:spPr>
        <a:xfrm>
          <a:off x="16357600" y="997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150041</xdr:rowOff>
    </xdr:from>
    <xdr:to>
      <xdr:col>81</xdr:col>
      <xdr:colOff>101600</xdr:colOff>
      <xdr:row>59</xdr:row>
      <xdr:rowOff>80191</xdr:rowOff>
    </xdr:to>
    <xdr:sp macro="" textlink="">
      <xdr:nvSpPr>
        <xdr:cNvPr id="603" name="楕円 602">
          <a:extLst>
            <a:ext uri="{FF2B5EF4-FFF2-40B4-BE49-F238E27FC236}">
              <a16:creationId xmlns:a16="http://schemas.microsoft.com/office/drawing/2014/main" id="{2CA2BE8A-0B42-4F24-97FD-1EA9A4C88DDD}"/>
            </a:ext>
          </a:extLst>
        </xdr:cNvPr>
        <xdr:cNvSpPr/>
      </xdr:nvSpPr>
      <xdr:spPr>
        <a:xfrm>
          <a:off x="15430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29391</xdr:rowOff>
    </xdr:from>
    <xdr:to>
      <xdr:col>85</xdr:col>
      <xdr:colOff>127000</xdr:colOff>
      <xdr:row>59</xdr:row>
      <xdr:rowOff>60416</xdr:rowOff>
    </xdr:to>
    <xdr:cxnSp macro="">
      <xdr:nvCxnSpPr>
        <xdr:cNvPr id="604" name="直線コネクタ 603">
          <a:extLst>
            <a:ext uri="{FF2B5EF4-FFF2-40B4-BE49-F238E27FC236}">
              <a16:creationId xmlns:a16="http://schemas.microsoft.com/office/drawing/2014/main" id="{56084DAD-3EAE-4FD9-8B27-9901B7396C65}"/>
            </a:ext>
          </a:extLst>
        </xdr:cNvPr>
        <xdr:cNvCxnSpPr/>
      </xdr:nvCxnSpPr>
      <xdr:spPr>
        <a:xfrm>
          <a:off x="15481300" y="1014494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122283</xdr:rowOff>
    </xdr:from>
    <xdr:to>
      <xdr:col>76</xdr:col>
      <xdr:colOff>165100</xdr:colOff>
      <xdr:row>59</xdr:row>
      <xdr:rowOff>52433</xdr:rowOff>
    </xdr:to>
    <xdr:sp macro="" textlink="">
      <xdr:nvSpPr>
        <xdr:cNvPr id="605" name="楕円 604">
          <a:extLst>
            <a:ext uri="{FF2B5EF4-FFF2-40B4-BE49-F238E27FC236}">
              <a16:creationId xmlns:a16="http://schemas.microsoft.com/office/drawing/2014/main" id="{0AC3B632-457D-4A61-83AD-48F4C6760E02}"/>
            </a:ext>
          </a:extLst>
        </xdr:cNvPr>
        <xdr:cNvSpPr/>
      </xdr:nvSpPr>
      <xdr:spPr>
        <a:xfrm>
          <a:off x="14541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1633</xdr:rowOff>
    </xdr:from>
    <xdr:to>
      <xdr:col>81</xdr:col>
      <xdr:colOff>50800</xdr:colOff>
      <xdr:row>59</xdr:row>
      <xdr:rowOff>29391</xdr:rowOff>
    </xdr:to>
    <xdr:cxnSp macro="">
      <xdr:nvCxnSpPr>
        <xdr:cNvPr id="606" name="直線コネクタ 605">
          <a:extLst>
            <a:ext uri="{FF2B5EF4-FFF2-40B4-BE49-F238E27FC236}">
              <a16:creationId xmlns:a16="http://schemas.microsoft.com/office/drawing/2014/main" id="{C50567A6-6008-4CFC-9EEB-79E43CD71D00}"/>
            </a:ext>
          </a:extLst>
        </xdr:cNvPr>
        <xdr:cNvCxnSpPr/>
      </xdr:nvCxnSpPr>
      <xdr:spPr>
        <a:xfrm>
          <a:off x="14592300" y="1011718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89626</xdr:rowOff>
    </xdr:from>
    <xdr:to>
      <xdr:col>72</xdr:col>
      <xdr:colOff>38100</xdr:colOff>
      <xdr:row>59</xdr:row>
      <xdr:rowOff>19776</xdr:rowOff>
    </xdr:to>
    <xdr:sp macro="" textlink="">
      <xdr:nvSpPr>
        <xdr:cNvPr id="607" name="楕円 606">
          <a:extLst>
            <a:ext uri="{FF2B5EF4-FFF2-40B4-BE49-F238E27FC236}">
              <a16:creationId xmlns:a16="http://schemas.microsoft.com/office/drawing/2014/main" id="{E5A4B8F9-8154-4044-9E26-619BC1A399B1}"/>
            </a:ext>
          </a:extLst>
        </xdr:cNvPr>
        <xdr:cNvSpPr/>
      </xdr:nvSpPr>
      <xdr:spPr>
        <a:xfrm>
          <a:off x="13652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140426</xdr:rowOff>
    </xdr:from>
    <xdr:to>
      <xdr:col>76</xdr:col>
      <xdr:colOff>114300</xdr:colOff>
      <xdr:row>59</xdr:row>
      <xdr:rowOff>1633</xdr:rowOff>
    </xdr:to>
    <xdr:cxnSp macro="">
      <xdr:nvCxnSpPr>
        <xdr:cNvPr id="608" name="直線コネクタ 607">
          <a:extLst>
            <a:ext uri="{FF2B5EF4-FFF2-40B4-BE49-F238E27FC236}">
              <a16:creationId xmlns:a16="http://schemas.microsoft.com/office/drawing/2014/main" id="{709C2721-1B74-49AA-A729-6E59516587F6}"/>
            </a:ext>
          </a:extLst>
        </xdr:cNvPr>
        <xdr:cNvCxnSpPr/>
      </xdr:nvCxnSpPr>
      <xdr:spPr>
        <a:xfrm>
          <a:off x="13703300" y="100845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159493</xdr:rowOff>
    </xdr:from>
    <xdr:ext cx="405111" cy="259045"/>
    <xdr:sp macro="" textlink="">
      <xdr:nvSpPr>
        <xdr:cNvPr id="609" name="n_1aveValue【保健センター・保健所】&#10;有形固定資産減価償却率">
          <a:extLst>
            <a:ext uri="{FF2B5EF4-FFF2-40B4-BE49-F238E27FC236}">
              <a16:creationId xmlns:a16="http://schemas.microsoft.com/office/drawing/2014/main" id="{35961795-D7B3-41A9-BA5C-EC77A25AD434}"/>
            </a:ext>
          </a:extLst>
        </xdr:cNvPr>
        <xdr:cNvSpPr txBox="1"/>
      </xdr:nvSpPr>
      <xdr:spPr>
        <a:xfrm>
          <a:off x="15266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610" name="n_2aveValue【保健センター・保健所】&#10;有形固定資産減価償却率">
          <a:extLst>
            <a:ext uri="{FF2B5EF4-FFF2-40B4-BE49-F238E27FC236}">
              <a16:creationId xmlns:a16="http://schemas.microsoft.com/office/drawing/2014/main" id="{117A369C-AEC0-4797-BA33-40ED73AEB0DC}"/>
            </a:ext>
          </a:extLst>
        </xdr:cNvPr>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611" name="n_3aveValue【保健センター・保健所】&#10;有形固定資産減価償却率">
          <a:extLst>
            <a:ext uri="{FF2B5EF4-FFF2-40B4-BE49-F238E27FC236}">
              <a16:creationId xmlns:a16="http://schemas.microsoft.com/office/drawing/2014/main" id="{5C0E33BE-3B09-4080-ACB5-1D12A7472F77}"/>
            </a:ext>
          </a:extLst>
        </xdr:cNvPr>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612" name="n_4aveValue【保健センター・保健所】&#10;有形固定資産減価償却率">
          <a:extLst>
            <a:ext uri="{FF2B5EF4-FFF2-40B4-BE49-F238E27FC236}">
              <a16:creationId xmlns:a16="http://schemas.microsoft.com/office/drawing/2014/main" id="{380338A4-76C6-459D-9CA3-5EB44667A0FA}"/>
            </a:ext>
          </a:extLst>
        </xdr:cNvPr>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96718</xdr:rowOff>
    </xdr:from>
    <xdr:ext cx="405111" cy="259045"/>
    <xdr:sp macro="" textlink="">
      <xdr:nvSpPr>
        <xdr:cNvPr id="613" name="n_1mainValue【保健センター・保健所】&#10;有形固定資産減価償却率">
          <a:extLst>
            <a:ext uri="{FF2B5EF4-FFF2-40B4-BE49-F238E27FC236}">
              <a16:creationId xmlns:a16="http://schemas.microsoft.com/office/drawing/2014/main" id="{F6090BE6-72EB-4770-8AA2-8D893C75043F}"/>
            </a:ext>
          </a:extLst>
        </xdr:cNvPr>
        <xdr:cNvSpPr txBox="1"/>
      </xdr:nvSpPr>
      <xdr:spPr>
        <a:xfrm>
          <a:off x="15266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68960</xdr:rowOff>
    </xdr:from>
    <xdr:ext cx="405111" cy="259045"/>
    <xdr:sp macro="" textlink="">
      <xdr:nvSpPr>
        <xdr:cNvPr id="614" name="n_2mainValue【保健センター・保健所】&#10;有形固定資産減価償却率">
          <a:extLst>
            <a:ext uri="{FF2B5EF4-FFF2-40B4-BE49-F238E27FC236}">
              <a16:creationId xmlns:a16="http://schemas.microsoft.com/office/drawing/2014/main" id="{A717867A-6118-41D8-A161-9BE5210F96B6}"/>
            </a:ext>
          </a:extLst>
        </xdr:cNvPr>
        <xdr:cNvSpPr txBox="1"/>
      </xdr:nvSpPr>
      <xdr:spPr>
        <a:xfrm>
          <a:off x="14389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36303</xdr:rowOff>
    </xdr:from>
    <xdr:ext cx="405111" cy="259045"/>
    <xdr:sp macro="" textlink="">
      <xdr:nvSpPr>
        <xdr:cNvPr id="615" name="n_3mainValue【保健センター・保健所】&#10;有形固定資産減価償却率">
          <a:extLst>
            <a:ext uri="{FF2B5EF4-FFF2-40B4-BE49-F238E27FC236}">
              <a16:creationId xmlns:a16="http://schemas.microsoft.com/office/drawing/2014/main" id="{5D3CCE86-9506-458B-95B6-A1113B42B161}"/>
            </a:ext>
          </a:extLst>
        </xdr:cNvPr>
        <xdr:cNvSpPr txBox="1"/>
      </xdr:nvSpPr>
      <xdr:spPr>
        <a:xfrm>
          <a:off x="135007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6" name="正方形/長方形 615">
          <a:extLst>
            <a:ext uri="{FF2B5EF4-FFF2-40B4-BE49-F238E27FC236}">
              <a16:creationId xmlns:a16="http://schemas.microsoft.com/office/drawing/2014/main" id="{BF3699EB-7F2A-4B33-9011-49F43EEA0CE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7" name="正方形/長方形 616">
          <a:extLst>
            <a:ext uri="{FF2B5EF4-FFF2-40B4-BE49-F238E27FC236}">
              <a16:creationId xmlns:a16="http://schemas.microsoft.com/office/drawing/2014/main" id="{741D2464-BEC3-4EB6-9E75-01CFEA97746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8" name="正方形/長方形 617">
          <a:extLst>
            <a:ext uri="{FF2B5EF4-FFF2-40B4-BE49-F238E27FC236}">
              <a16:creationId xmlns:a16="http://schemas.microsoft.com/office/drawing/2014/main" id="{CA676C67-1AC5-424D-BAF2-288CE69DC91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9" name="正方形/長方形 618">
          <a:extLst>
            <a:ext uri="{FF2B5EF4-FFF2-40B4-BE49-F238E27FC236}">
              <a16:creationId xmlns:a16="http://schemas.microsoft.com/office/drawing/2014/main" id="{2B95D2C1-9F6E-4C7F-9B0F-43DB000A0ED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0" name="正方形/長方形 619">
          <a:extLst>
            <a:ext uri="{FF2B5EF4-FFF2-40B4-BE49-F238E27FC236}">
              <a16:creationId xmlns:a16="http://schemas.microsoft.com/office/drawing/2014/main" id="{61C84651-75C5-4461-9215-AC7198EFDBD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1" name="正方形/長方形 620">
          <a:extLst>
            <a:ext uri="{FF2B5EF4-FFF2-40B4-BE49-F238E27FC236}">
              <a16:creationId xmlns:a16="http://schemas.microsoft.com/office/drawing/2014/main" id="{1E52A249-761B-4DEE-A3FF-D761EB546D7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2" name="正方形/長方形 621">
          <a:extLst>
            <a:ext uri="{FF2B5EF4-FFF2-40B4-BE49-F238E27FC236}">
              <a16:creationId xmlns:a16="http://schemas.microsoft.com/office/drawing/2014/main" id="{6635C74A-BD2B-4AB0-818D-05E6EBF4368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3" name="正方形/長方形 622">
          <a:extLst>
            <a:ext uri="{FF2B5EF4-FFF2-40B4-BE49-F238E27FC236}">
              <a16:creationId xmlns:a16="http://schemas.microsoft.com/office/drawing/2014/main" id="{5C5D0F33-2048-4BB1-A833-9F17022C83E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4" name="テキスト ボックス 623">
          <a:extLst>
            <a:ext uri="{FF2B5EF4-FFF2-40B4-BE49-F238E27FC236}">
              <a16:creationId xmlns:a16="http://schemas.microsoft.com/office/drawing/2014/main" id="{DD4F0CA2-D7E1-42B7-83BA-52F107BC443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5" name="直線コネクタ 624">
          <a:extLst>
            <a:ext uri="{FF2B5EF4-FFF2-40B4-BE49-F238E27FC236}">
              <a16:creationId xmlns:a16="http://schemas.microsoft.com/office/drawing/2014/main" id="{412865F1-739E-49A8-B23E-F068BDA95AA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6" name="直線コネクタ 625">
          <a:extLst>
            <a:ext uri="{FF2B5EF4-FFF2-40B4-BE49-F238E27FC236}">
              <a16:creationId xmlns:a16="http://schemas.microsoft.com/office/drawing/2014/main" id="{3C5E184B-E986-4C86-84FF-99DE395F62B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7" name="テキスト ボックス 626">
          <a:extLst>
            <a:ext uri="{FF2B5EF4-FFF2-40B4-BE49-F238E27FC236}">
              <a16:creationId xmlns:a16="http://schemas.microsoft.com/office/drawing/2014/main" id="{3F0A2765-22D5-4F72-AD9D-145D5413C29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8" name="直線コネクタ 627">
          <a:extLst>
            <a:ext uri="{FF2B5EF4-FFF2-40B4-BE49-F238E27FC236}">
              <a16:creationId xmlns:a16="http://schemas.microsoft.com/office/drawing/2014/main" id="{738BAA93-2C71-4BB9-BCEF-5A739F20396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9" name="テキスト ボックス 628">
          <a:extLst>
            <a:ext uri="{FF2B5EF4-FFF2-40B4-BE49-F238E27FC236}">
              <a16:creationId xmlns:a16="http://schemas.microsoft.com/office/drawing/2014/main" id="{B985C2B3-D032-4CA7-935D-3161146118E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0" name="直線コネクタ 629">
          <a:extLst>
            <a:ext uri="{FF2B5EF4-FFF2-40B4-BE49-F238E27FC236}">
              <a16:creationId xmlns:a16="http://schemas.microsoft.com/office/drawing/2014/main" id="{5AE3D74D-8A89-42B8-98D4-FF6B3B081CC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1" name="テキスト ボックス 630">
          <a:extLst>
            <a:ext uri="{FF2B5EF4-FFF2-40B4-BE49-F238E27FC236}">
              <a16:creationId xmlns:a16="http://schemas.microsoft.com/office/drawing/2014/main" id="{68DBC958-426C-4DD0-8FD3-74DD75A082D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2" name="直線コネクタ 631">
          <a:extLst>
            <a:ext uri="{FF2B5EF4-FFF2-40B4-BE49-F238E27FC236}">
              <a16:creationId xmlns:a16="http://schemas.microsoft.com/office/drawing/2014/main" id="{32DAD6EC-05FA-4377-9B0D-4EAB96E6105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3" name="テキスト ボックス 632">
          <a:extLst>
            <a:ext uri="{FF2B5EF4-FFF2-40B4-BE49-F238E27FC236}">
              <a16:creationId xmlns:a16="http://schemas.microsoft.com/office/drawing/2014/main" id="{49DD5B57-715F-4945-8855-D0BB7B582CC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4" name="直線コネクタ 633">
          <a:extLst>
            <a:ext uri="{FF2B5EF4-FFF2-40B4-BE49-F238E27FC236}">
              <a16:creationId xmlns:a16="http://schemas.microsoft.com/office/drawing/2014/main" id="{B8A2FA10-DE27-4638-B256-B440F88DFF4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5" name="テキスト ボックス 634">
          <a:extLst>
            <a:ext uri="{FF2B5EF4-FFF2-40B4-BE49-F238E27FC236}">
              <a16:creationId xmlns:a16="http://schemas.microsoft.com/office/drawing/2014/main" id="{AF85D3BD-B0D5-4AFF-BF98-5CD9EBB52A8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6" name="直線コネクタ 635">
          <a:extLst>
            <a:ext uri="{FF2B5EF4-FFF2-40B4-BE49-F238E27FC236}">
              <a16:creationId xmlns:a16="http://schemas.microsoft.com/office/drawing/2014/main" id="{9BC10BE8-6DE8-4C38-8434-942333970D5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7" name="テキスト ボックス 636">
          <a:extLst>
            <a:ext uri="{FF2B5EF4-FFF2-40B4-BE49-F238E27FC236}">
              <a16:creationId xmlns:a16="http://schemas.microsoft.com/office/drawing/2014/main" id="{4ADEEBC6-9988-4ED8-93AF-ADA7D6C56A3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8" name="【保健センター・保健所】&#10;一人当たり面積グラフ枠">
          <a:extLst>
            <a:ext uri="{FF2B5EF4-FFF2-40B4-BE49-F238E27FC236}">
              <a16:creationId xmlns:a16="http://schemas.microsoft.com/office/drawing/2014/main" id="{F15B4AE9-7F88-4CB3-BB36-0E4AE258969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39" name="直線コネクタ 638">
          <a:extLst>
            <a:ext uri="{FF2B5EF4-FFF2-40B4-BE49-F238E27FC236}">
              <a16:creationId xmlns:a16="http://schemas.microsoft.com/office/drawing/2014/main" id="{17C784D3-8849-4073-9A52-3AF6502006F2}"/>
            </a:ext>
          </a:extLst>
        </xdr:cNvPr>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40" name="【保健センター・保健所】&#10;一人当たり面積最小値テキスト">
          <a:extLst>
            <a:ext uri="{FF2B5EF4-FFF2-40B4-BE49-F238E27FC236}">
              <a16:creationId xmlns:a16="http://schemas.microsoft.com/office/drawing/2014/main" id="{F585B76E-285E-452D-A58B-7E4A45A6786E}"/>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41" name="直線コネクタ 640">
          <a:extLst>
            <a:ext uri="{FF2B5EF4-FFF2-40B4-BE49-F238E27FC236}">
              <a16:creationId xmlns:a16="http://schemas.microsoft.com/office/drawing/2014/main" id="{75B72F53-D535-4986-B0D3-4453116E4C14}"/>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42" name="【保健センター・保健所】&#10;一人当たり面積最大値テキスト">
          <a:extLst>
            <a:ext uri="{FF2B5EF4-FFF2-40B4-BE49-F238E27FC236}">
              <a16:creationId xmlns:a16="http://schemas.microsoft.com/office/drawing/2014/main" id="{781B4813-6A14-44D4-8879-E0A1FFD8FDDD}"/>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43" name="直線コネクタ 642">
          <a:extLst>
            <a:ext uri="{FF2B5EF4-FFF2-40B4-BE49-F238E27FC236}">
              <a16:creationId xmlns:a16="http://schemas.microsoft.com/office/drawing/2014/main" id="{BA898C8E-1386-45C6-B5F0-CA3CE97E6C10}"/>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644" name="【保健センター・保健所】&#10;一人当たり面積平均値テキスト">
          <a:extLst>
            <a:ext uri="{FF2B5EF4-FFF2-40B4-BE49-F238E27FC236}">
              <a16:creationId xmlns:a16="http://schemas.microsoft.com/office/drawing/2014/main" id="{FD67FFD9-F506-4B25-8C96-46801DCAD4D4}"/>
            </a:ext>
          </a:extLst>
        </xdr:cNvPr>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45" name="フローチャート: 判断 644">
          <a:extLst>
            <a:ext uri="{FF2B5EF4-FFF2-40B4-BE49-F238E27FC236}">
              <a16:creationId xmlns:a16="http://schemas.microsoft.com/office/drawing/2014/main" id="{508FAAE3-1EE1-45C4-A3F3-5A6BCBA5CD7C}"/>
            </a:ext>
          </a:extLst>
        </xdr:cNvPr>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46" name="フローチャート: 判断 645">
          <a:extLst>
            <a:ext uri="{FF2B5EF4-FFF2-40B4-BE49-F238E27FC236}">
              <a16:creationId xmlns:a16="http://schemas.microsoft.com/office/drawing/2014/main" id="{AA26C05B-A86A-4418-861D-96C6AA86138B}"/>
            </a:ext>
          </a:extLst>
        </xdr:cNvPr>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47" name="フローチャート: 判断 646">
          <a:extLst>
            <a:ext uri="{FF2B5EF4-FFF2-40B4-BE49-F238E27FC236}">
              <a16:creationId xmlns:a16="http://schemas.microsoft.com/office/drawing/2014/main" id="{68D6E9D6-D82E-4785-9341-EAEBA9C2E0BE}"/>
            </a:ext>
          </a:extLst>
        </xdr:cNvPr>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48" name="フローチャート: 判断 647">
          <a:extLst>
            <a:ext uri="{FF2B5EF4-FFF2-40B4-BE49-F238E27FC236}">
              <a16:creationId xmlns:a16="http://schemas.microsoft.com/office/drawing/2014/main" id="{227E89FE-A7B0-44A5-BED4-041B1255BC7C}"/>
            </a:ext>
          </a:extLst>
        </xdr:cNvPr>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49" name="フローチャート: 判断 648">
          <a:extLst>
            <a:ext uri="{FF2B5EF4-FFF2-40B4-BE49-F238E27FC236}">
              <a16:creationId xmlns:a16="http://schemas.microsoft.com/office/drawing/2014/main" id="{949BBFF2-6A46-4FF7-B8C0-D0321211B027}"/>
            </a:ext>
          </a:extLst>
        </xdr:cNvPr>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BFD83CCC-C3BD-4752-8348-215FB4191FB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72D351EA-4EF1-41F2-A6A7-34D6730BB59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A7856491-B953-4DA9-BA05-81E8E4E7DE8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7675B7D4-EC4C-45B0-BCB0-D6D34BB084D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5BBB94E9-B8DC-4870-B185-E9E016F78D1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xdr:rowOff>
    </xdr:from>
    <xdr:to>
      <xdr:col>116</xdr:col>
      <xdr:colOff>114300</xdr:colOff>
      <xdr:row>61</xdr:row>
      <xdr:rowOff>111760</xdr:rowOff>
    </xdr:to>
    <xdr:sp macro="" textlink="">
      <xdr:nvSpPr>
        <xdr:cNvPr id="655" name="楕円 654">
          <a:extLst>
            <a:ext uri="{FF2B5EF4-FFF2-40B4-BE49-F238E27FC236}">
              <a16:creationId xmlns:a16="http://schemas.microsoft.com/office/drawing/2014/main" id="{4C3FDC4E-7014-4987-839D-141564E0D315}"/>
            </a:ext>
          </a:extLst>
        </xdr:cNvPr>
        <xdr:cNvSpPr/>
      </xdr:nvSpPr>
      <xdr:spPr>
        <a:xfrm>
          <a:off x="221107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33037</xdr:rowOff>
    </xdr:from>
    <xdr:ext cx="469744" cy="259045"/>
    <xdr:sp macro="" textlink="">
      <xdr:nvSpPr>
        <xdr:cNvPr id="656" name="【保健センター・保健所】&#10;一人当たり面積該当値テキスト">
          <a:extLst>
            <a:ext uri="{FF2B5EF4-FFF2-40B4-BE49-F238E27FC236}">
              <a16:creationId xmlns:a16="http://schemas.microsoft.com/office/drawing/2014/main" id="{8FB2CE9A-BA3B-481D-A1A2-55D791BC53CF}"/>
            </a:ext>
          </a:extLst>
        </xdr:cNvPr>
        <xdr:cNvSpPr txBox="1"/>
      </xdr:nvSpPr>
      <xdr:spPr>
        <a:xfrm>
          <a:off x="22199600"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17780</xdr:rowOff>
    </xdr:from>
    <xdr:to>
      <xdr:col>112</xdr:col>
      <xdr:colOff>38100</xdr:colOff>
      <xdr:row>61</xdr:row>
      <xdr:rowOff>119380</xdr:rowOff>
    </xdr:to>
    <xdr:sp macro="" textlink="">
      <xdr:nvSpPr>
        <xdr:cNvPr id="657" name="楕円 656">
          <a:extLst>
            <a:ext uri="{FF2B5EF4-FFF2-40B4-BE49-F238E27FC236}">
              <a16:creationId xmlns:a16="http://schemas.microsoft.com/office/drawing/2014/main" id="{29622B0D-7F6E-40A7-AE2B-52F96C50E6E4}"/>
            </a:ext>
          </a:extLst>
        </xdr:cNvPr>
        <xdr:cNvSpPr/>
      </xdr:nvSpPr>
      <xdr:spPr>
        <a:xfrm>
          <a:off x="21272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60960</xdr:rowOff>
    </xdr:from>
    <xdr:to>
      <xdr:col>116</xdr:col>
      <xdr:colOff>63500</xdr:colOff>
      <xdr:row>61</xdr:row>
      <xdr:rowOff>68580</xdr:rowOff>
    </xdr:to>
    <xdr:cxnSp macro="">
      <xdr:nvCxnSpPr>
        <xdr:cNvPr id="658" name="直線コネクタ 657">
          <a:extLst>
            <a:ext uri="{FF2B5EF4-FFF2-40B4-BE49-F238E27FC236}">
              <a16:creationId xmlns:a16="http://schemas.microsoft.com/office/drawing/2014/main" id="{B44A3A8B-65B6-4910-A131-D4CB0F814B8F}"/>
            </a:ext>
          </a:extLst>
        </xdr:cNvPr>
        <xdr:cNvCxnSpPr/>
      </xdr:nvCxnSpPr>
      <xdr:spPr>
        <a:xfrm flipV="1">
          <a:off x="21323300" y="105194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25400</xdr:rowOff>
    </xdr:from>
    <xdr:to>
      <xdr:col>107</xdr:col>
      <xdr:colOff>101600</xdr:colOff>
      <xdr:row>61</xdr:row>
      <xdr:rowOff>127000</xdr:rowOff>
    </xdr:to>
    <xdr:sp macro="" textlink="">
      <xdr:nvSpPr>
        <xdr:cNvPr id="659" name="楕円 658">
          <a:extLst>
            <a:ext uri="{FF2B5EF4-FFF2-40B4-BE49-F238E27FC236}">
              <a16:creationId xmlns:a16="http://schemas.microsoft.com/office/drawing/2014/main" id="{FA40A7AC-FBD9-4D24-B863-31C28FA23E8C}"/>
            </a:ext>
          </a:extLst>
        </xdr:cNvPr>
        <xdr:cNvSpPr/>
      </xdr:nvSpPr>
      <xdr:spPr>
        <a:xfrm>
          <a:off x="20383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68580</xdr:rowOff>
    </xdr:from>
    <xdr:to>
      <xdr:col>111</xdr:col>
      <xdr:colOff>177800</xdr:colOff>
      <xdr:row>61</xdr:row>
      <xdr:rowOff>76200</xdr:rowOff>
    </xdr:to>
    <xdr:cxnSp macro="">
      <xdr:nvCxnSpPr>
        <xdr:cNvPr id="660" name="直線コネクタ 659">
          <a:extLst>
            <a:ext uri="{FF2B5EF4-FFF2-40B4-BE49-F238E27FC236}">
              <a16:creationId xmlns:a16="http://schemas.microsoft.com/office/drawing/2014/main" id="{31ED986F-0421-494F-BC3B-38BB7D6B89B7}"/>
            </a:ext>
          </a:extLst>
        </xdr:cNvPr>
        <xdr:cNvCxnSpPr/>
      </xdr:nvCxnSpPr>
      <xdr:spPr>
        <a:xfrm flipV="1">
          <a:off x="20434300" y="105270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33020</xdr:rowOff>
    </xdr:from>
    <xdr:to>
      <xdr:col>102</xdr:col>
      <xdr:colOff>165100</xdr:colOff>
      <xdr:row>61</xdr:row>
      <xdr:rowOff>134620</xdr:rowOff>
    </xdr:to>
    <xdr:sp macro="" textlink="">
      <xdr:nvSpPr>
        <xdr:cNvPr id="661" name="楕円 660">
          <a:extLst>
            <a:ext uri="{FF2B5EF4-FFF2-40B4-BE49-F238E27FC236}">
              <a16:creationId xmlns:a16="http://schemas.microsoft.com/office/drawing/2014/main" id="{85BA0194-3E23-4D8A-A580-3F9F9A399C1F}"/>
            </a:ext>
          </a:extLst>
        </xdr:cNvPr>
        <xdr:cNvSpPr/>
      </xdr:nvSpPr>
      <xdr:spPr>
        <a:xfrm>
          <a:off x="19494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76200</xdr:rowOff>
    </xdr:from>
    <xdr:to>
      <xdr:col>107</xdr:col>
      <xdr:colOff>50800</xdr:colOff>
      <xdr:row>61</xdr:row>
      <xdr:rowOff>83820</xdr:rowOff>
    </xdr:to>
    <xdr:cxnSp macro="">
      <xdr:nvCxnSpPr>
        <xdr:cNvPr id="662" name="直線コネクタ 661">
          <a:extLst>
            <a:ext uri="{FF2B5EF4-FFF2-40B4-BE49-F238E27FC236}">
              <a16:creationId xmlns:a16="http://schemas.microsoft.com/office/drawing/2014/main" id="{05B14F31-9032-4FFD-AD25-26B8CD640F7A}"/>
            </a:ext>
          </a:extLst>
        </xdr:cNvPr>
        <xdr:cNvCxnSpPr/>
      </xdr:nvCxnSpPr>
      <xdr:spPr>
        <a:xfrm flipV="1">
          <a:off x="19545300" y="105346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11447</xdr:rowOff>
    </xdr:from>
    <xdr:ext cx="469744" cy="259045"/>
    <xdr:sp macro="" textlink="">
      <xdr:nvSpPr>
        <xdr:cNvPr id="663" name="n_1aveValue【保健センター・保健所】&#10;一人当たり面積">
          <a:extLst>
            <a:ext uri="{FF2B5EF4-FFF2-40B4-BE49-F238E27FC236}">
              <a16:creationId xmlns:a16="http://schemas.microsoft.com/office/drawing/2014/main" id="{64AA39F3-0516-458F-B21E-7D2DB44CBEF8}"/>
            </a:ext>
          </a:extLst>
        </xdr:cNvPr>
        <xdr:cNvSpPr txBox="1"/>
      </xdr:nvSpPr>
      <xdr:spPr>
        <a:xfrm>
          <a:off x="21075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664" name="n_2aveValue【保健センター・保健所】&#10;一人当たり面積">
          <a:extLst>
            <a:ext uri="{FF2B5EF4-FFF2-40B4-BE49-F238E27FC236}">
              <a16:creationId xmlns:a16="http://schemas.microsoft.com/office/drawing/2014/main" id="{71CBE925-113A-4EAB-B78C-BB436D5A6BD5}"/>
            </a:ext>
          </a:extLst>
        </xdr:cNvPr>
        <xdr:cNvSpPr txBox="1"/>
      </xdr:nvSpPr>
      <xdr:spPr>
        <a:xfrm>
          <a:off x="20199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26687</xdr:rowOff>
    </xdr:from>
    <xdr:ext cx="469744" cy="259045"/>
    <xdr:sp macro="" textlink="">
      <xdr:nvSpPr>
        <xdr:cNvPr id="665" name="n_3aveValue【保健センター・保健所】&#10;一人当たり面積">
          <a:extLst>
            <a:ext uri="{FF2B5EF4-FFF2-40B4-BE49-F238E27FC236}">
              <a16:creationId xmlns:a16="http://schemas.microsoft.com/office/drawing/2014/main" id="{D6DA2CCD-74F3-4088-A743-1110852CD638}"/>
            </a:ext>
          </a:extLst>
        </xdr:cNvPr>
        <xdr:cNvSpPr txBox="1"/>
      </xdr:nvSpPr>
      <xdr:spPr>
        <a:xfrm>
          <a:off x="19310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66" name="n_4aveValue【保健センター・保健所】&#10;一人当たり面積">
          <a:extLst>
            <a:ext uri="{FF2B5EF4-FFF2-40B4-BE49-F238E27FC236}">
              <a16:creationId xmlns:a16="http://schemas.microsoft.com/office/drawing/2014/main" id="{0B35F689-323A-4F51-913B-C652C95B47EA}"/>
            </a:ext>
          </a:extLst>
        </xdr:cNvPr>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135907</xdr:rowOff>
    </xdr:from>
    <xdr:ext cx="469744" cy="259045"/>
    <xdr:sp macro="" textlink="">
      <xdr:nvSpPr>
        <xdr:cNvPr id="667" name="n_1mainValue【保健センター・保健所】&#10;一人当たり面積">
          <a:extLst>
            <a:ext uri="{FF2B5EF4-FFF2-40B4-BE49-F238E27FC236}">
              <a16:creationId xmlns:a16="http://schemas.microsoft.com/office/drawing/2014/main" id="{893C5FA1-515B-426A-B6DF-94B90CAEA756}"/>
            </a:ext>
          </a:extLst>
        </xdr:cNvPr>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68" name="n_2mainValue【保健センター・保健所】&#10;一人当たり面積">
          <a:extLst>
            <a:ext uri="{FF2B5EF4-FFF2-40B4-BE49-F238E27FC236}">
              <a16:creationId xmlns:a16="http://schemas.microsoft.com/office/drawing/2014/main" id="{C311EA37-0E83-4CC9-BA93-2198577E6606}"/>
            </a:ext>
          </a:extLst>
        </xdr:cNvPr>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151147</xdr:rowOff>
    </xdr:from>
    <xdr:ext cx="469744" cy="259045"/>
    <xdr:sp macro="" textlink="">
      <xdr:nvSpPr>
        <xdr:cNvPr id="669" name="n_3mainValue【保健センター・保健所】&#10;一人当たり面積">
          <a:extLst>
            <a:ext uri="{FF2B5EF4-FFF2-40B4-BE49-F238E27FC236}">
              <a16:creationId xmlns:a16="http://schemas.microsoft.com/office/drawing/2014/main" id="{81DE0302-49FF-4697-8F3B-0E340E6CEC48}"/>
            </a:ext>
          </a:extLst>
        </xdr:cNvPr>
        <xdr:cNvSpPr txBox="1"/>
      </xdr:nvSpPr>
      <xdr:spPr>
        <a:xfrm>
          <a:off x="193104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0" name="正方形/長方形 669">
          <a:extLst>
            <a:ext uri="{FF2B5EF4-FFF2-40B4-BE49-F238E27FC236}">
              <a16:creationId xmlns:a16="http://schemas.microsoft.com/office/drawing/2014/main" id="{AEF90265-5CAD-48C5-BE3F-03FFF2FA4A0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1" name="正方形/長方形 670">
          <a:extLst>
            <a:ext uri="{FF2B5EF4-FFF2-40B4-BE49-F238E27FC236}">
              <a16:creationId xmlns:a16="http://schemas.microsoft.com/office/drawing/2014/main" id="{B0606029-A252-402F-857B-172B8D5B095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2" name="正方形/長方形 671">
          <a:extLst>
            <a:ext uri="{FF2B5EF4-FFF2-40B4-BE49-F238E27FC236}">
              <a16:creationId xmlns:a16="http://schemas.microsoft.com/office/drawing/2014/main" id="{6254FFEC-C525-477E-9173-F6D04E95729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3" name="正方形/長方形 672">
          <a:extLst>
            <a:ext uri="{FF2B5EF4-FFF2-40B4-BE49-F238E27FC236}">
              <a16:creationId xmlns:a16="http://schemas.microsoft.com/office/drawing/2014/main" id="{F518D046-AA04-4AFC-AF0D-BEB9F9F1DE9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4" name="正方形/長方形 673">
          <a:extLst>
            <a:ext uri="{FF2B5EF4-FFF2-40B4-BE49-F238E27FC236}">
              <a16:creationId xmlns:a16="http://schemas.microsoft.com/office/drawing/2014/main" id="{2D090599-E0E1-4D5B-9E36-6A86834852F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5" name="正方形/長方形 674">
          <a:extLst>
            <a:ext uri="{FF2B5EF4-FFF2-40B4-BE49-F238E27FC236}">
              <a16:creationId xmlns:a16="http://schemas.microsoft.com/office/drawing/2014/main" id="{DF640B2A-B64D-4A14-93C6-B4581585EDB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6" name="正方形/長方形 675">
          <a:extLst>
            <a:ext uri="{FF2B5EF4-FFF2-40B4-BE49-F238E27FC236}">
              <a16:creationId xmlns:a16="http://schemas.microsoft.com/office/drawing/2014/main" id="{B2522734-1E1C-4B88-B9EA-BB123A56C15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7" name="正方形/長方形 676">
          <a:extLst>
            <a:ext uri="{FF2B5EF4-FFF2-40B4-BE49-F238E27FC236}">
              <a16:creationId xmlns:a16="http://schemas.microsoft.com/office/drawing/2014/main" id="{63FCDDFE-FB45-41F2-9F82-484AA336ED3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8" name="テキスト ボックス 677">
          <a:extLst>
            <a:ext uri="{FF2B5EF4-FFF2-40B4-BE49-F238E27FC236}">
              <a16:creationId xmlns:a16="http://schemas.microsoft.com/office/drawing/2014/main" id="{D63A485A-BC24-4311-B72E-0D33F2B8D04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9" name="直線コネクタ 678">
          <a:extLst>
            <a:ext uri="{FF2B5EF4-FFF2-40B4-BE49-F238E27FC236}">
              <a16:creationId xmlns:a16="http://schemas.microsoft.com/office/drawing/2014/main" id="{CB3760D1-545E-4CC8-83FA-8A46A30D88F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0" name="テキスト ボックス 679">
          <a:extLst>
            <a:ext uri="{FF2B5EF4-FFF2-40B4-BE49-F238E27FC236}">
              <a16:creationId xmlns:a16="http://schemas.microsoft.com/office/drawing/2014/main" id="{291A9161-E9D7-4C2C-8C35-43B3D6B5760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1" name="直線コネクタ 680">
          <a:extLst>
            <a:ext uri="{FF2B5EF4-FFF2-40B4-BE49-F238E27FC236}">
              <a16:creationId xmlns:a16="http://schemas.microsoft.com/office/drawing/2014/main" id="{F821B18C-C6EB-49FE-824E-B202212403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82" name="テキスト ボックス 681">
          <a:extLst>
            <a:ext uri="{FF2B5EF4-FFF2-40B4-BE49-F238E27FC236}">
              <a16:creationId xmlns:a16="http://schemas.microsoft.com/office/drawing/2014/main" id="{665E0111-4542-4BF0-9600-74B9D272C87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3" name="直線コネクタ 682">
          <a:extLst>
            <a:ext uri="{FF2B5EF4-FFF2-40B4-BE49-F238E27FC236}">
              <a16:creationId xmlns:a16="http://schemas.microsoft.com/office/drawing/2014/main" id="{5CC2DC45-5D08-4EAE-A8CD-362DBAB0991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4" name="テキスト ボックス 683">
          <a:extLst>
            <a:ext uri="{FF2B5EF4-FFF2-40B4-BE49-F238E27FC236}">
              <a16:creationId xmlns:a16="http://schemas.microsoft.com/office/drawing/2014/main" id="{C6342718-0268-49F2-AB26-7F0BD719A5E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5" name="直線コネクタ 684">
          <a:extLst>
            <a:ext uri="{FF2B5EF4-FFF2-40B4-BE49-F238E27FC236}">
              <a16:creationId xmlns:a16="http://schemas.microsoft.com/office/drawing/2014/main" id="{B47D1A14-6E7E-4161-BE3B-584BCAC6997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6" name="テキスト ボックス 685">
          <a:extLst>
            <a:ext uri="{FF2B5EF4-FFF2-40B4-BE49-F238E27FC236}">
              <a16:creationId xmlns:a16="http://schemas.microsoft.com/office/drawing/2014/main" id="{778C7E50-FDAA-4A6B-953E-5CD65BF2354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7" name="直線コネクタ 686">
          <a:extLst>
            <a:ext uri="{FF2B5EF4-FFF2-40B4-BE49-F238E27FC236}">
              <a16:creationId xmlns:a16="http://schemas.microsoft.com/office/drawing/2014/main" id="{F2A70E75-9523-4BBB-AE8F-B72BB3D4BAF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8" name="テキスト ボックス 687">
          <a:extLst>
            <a:ext uri="{FF2B5EF4-FFF2-40B4-BE49-F238E27FC236}">
              <a16:creationId xmlns:a16="http://schemas.microsoft.com/office/drawing/2014/main" id="{9B6AFEAF-7729-4F2B-93CA-48CBBFEC363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9" name="直線コネクタ 688">
          <a:extLst>
            <a:ext uri="{FF2B5EF4-FFF2-40B4-BE49-F238E27FC236}">
              <a16:creationId xmlns:a16="http://schemas.microsoft.com/office/drawing/2014/main" id="{75143E23-454F-432E-B4A2-03EA882F052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0" name="テキスト ボックス 689">
          <a:extLst>
            <a:ext uri="{FF2B5EF4-FFF2-40B4-BE49-F238E27FC236}">
              <a16:creationId xmlns:a16="http://schemas.microsoft.com/office/drawing/2014/main" id="{E1EF17A8-D50B-45E5-B5B7-3B3BD2E97B6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1" name="直線コネクタ 690">
          <a:extLst>
            <a:ext uri="{FF2B5EF4-FFF2-40B4-BE49-F238E27FC236}">
              <a16:creationId xmlns:a16="http://schemas.microsoft.com/office/drawing/2014/main" id="{FABD99B0-99EE-4C2A-9CC8-C6F30029B36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92" name="テキスト ボックス 691">
          <a:extLst>
            <a:ext uri="{FF2B5EF4-FFF2-40B4-BE49-F238E27FC236}">
              <a16:creationId xmlns:a16="http://schemas.microsoft.com/office/drawing/2014/main" id="{6890052D-1AE0-4722-B75C-C28369F96FF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3" name="直線コネクタ 692">
          <a:extLst>
            <a:ext uri="{FF2B5EF4-FFF2-40B4-BE49-F238E27FC236}">
              <a16:creationId xmlns:a16="http://schemas.microsoft.com/office/drawing/2014/main" id="{FB220F96-FED0-440D-8CE6-750918082C2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4" name="【消防施設】&#10;有形固定資産減価償却率グラフ枠">
          <a:extLst>
            <a:ext uri="{FF2B5EF4-FFF2-40B4-BE49-F238E27FC236}">
              <a16:creationId xmlns:a16="http://schemas.microsoft.com/office/drawing/2014/main" id="{BD58B661-F2A6-4A57-A938-FDF3C921EFA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95" name="直線コネクタ 694">
          <a:extLst>
            <a:ext uri="{FF2B5EF4-FFF2-40B4-BE49-F238E27FC236}">
              <a16:creationId xmlns:a16="http://schemas.microsoft.com/office/drawing/2014/main" id="{72CCF660-75C2-42AF-8F2B-67682591BAE4}"/>
            </a:ext>
          </a:extLst>
        </xdr:cNvPr>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96" name="【消防施設】&#10;有形固定資産減価償却率最小値テキスト">
          <a:extLst>
            <a:ext uri="{FF2B5EF4-FFF2-40B4-BE49-F238E27FC236}">
              <a16:creationId xmlns:a16="http://schemas.microsoft.com/office/drawing/2014/main" id="{8389032F-9BB2-4FDA-8B47-21973B070E5F}"/>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97" name="直線コネクタ 696">
          <a:extLst>
            <a:ext uri="{FF2B5EF4-FFF2-40B4-BE49-F238E27FC236}">
              <a16:creationId xmlns:a16="http://schemas.microsoft.com/office/drawing/2014/main" id="{ACD552A2-123D-4D03-91E7-9261929AB29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98" name="【消防施設】&#10;有形固定資産減価償却率最大値テキスト">
          <a:extLst>
            <a:ext uri="{FF2B5EF4-FFF2-40B4-BE49-F238E27FC236}">
              <a16:creationId xmlns:a16="http://schemas.microsoft.com/office/drawing/2014/main" id="{C65EE0A7-9EF0-4C65-A5FE-50C4D6BE900B}"/>
            </a:ext>
          </a:extLst>
        </xdr:cNvPr>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99" name="直線コネクタ 698">
          <a:extLst>
            <a:ext uri="{FF2B5EF4-FFF2-40B4-BE49-F238E27FC236}">
              <a16:creationId xmlns:a16="http://schemas.microsoft.com/office/drawing/2014/main" id="{4BCBE96F-04BF-4D58-859E-1514EBA8A275}"/>
            </a:ext>
          </a:extLst>
        </xdr:cNvPr>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700" name="【消防施設】&#10;有形固定資産減価償却率平均値テキスト">
          <a:extLst>
            <a:ext uri="{FF2B5EF4-FFF2-40B4-BE49-F238E27FC236}">
              <a16:creationId xmlns:a16="http://schemas.microsoft.com/office/drawing/2014/main" id="{23274309-7446-4B92-8C46-63B46961D751}"/>
            </a:ext>
          </a:extLst>
        </xdr:cNvPr>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01" name="フローチャート: 判断 700">
          <a:extLst>
            <a:ext uri="{FF2B5EF4-FFF2-40B4-BE49-F238E27FC236}">
              <a16:creationId xmlns:a16="http://schemas.microsoft.com/office/drawing/2014/main" id="{F10FC115-AB82-4031-9C9E-747A75CED8EF}"/>
            </a:ext>
          </a:extLst>
        </xdr:cNvPr>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02" name="フローチャート: 判断 701">
          <a:extLst>
            <a:ext uri="{FF2B5EF4-FFF2-40B4-BE49-F238E27FC236}">
              <a16:creationId xmlns:a16="http://schemas.microsoft.com/office/drawing/2014/main" id="{9DA8C91C-970C-46EB-A27E-62B312994D4A}"/>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03" name="フローチャート: 判断 702">
          <a:extLst>
            <a:ext uri="{FF2B5EF4-FFF2-40B4-BE49-F238E27FC236}">
              <a16:creationId xmlns:a16="http://schemas.microsoft.com/office/drawing/2014/main" id="{983A64B1-FC76-434C-826C-70888E496C30}"/>
            </a:ext>
          </a:extLst>
        </xdr:cNvPr>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04" name="フローチャート: 判断 703">
          <a:extLst>
            <a:ext uri="{FF2B5EF4-FFF2-40B4-BE49-F238E27FC236}">
              <a16:creationId xmlns:a16="http://schemas.microsoft.com/office/drawing/2014/main" id="{9C5B3639-9535-4DB3-863A-B7C77C9FD6C1}"/>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05" name="フローチャート: 判断 704">
          <a:extLst>
            <a:ext uri="{FF2B5EF4-FFF2-40B4-BE49-F238E27FC236}">
              <a16:creationId xmlns:a16="http://schemas.microsoft.com/office/drawing/2014/main" id="{B9083AA0-7D55-4BEA-9418-F42332D834D5}"/>
            </a:ext>
          </a:extLst>
        </xdr:cNvPr>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487FCD0E-D24B-412B-9178-DE722EEED78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96DD3E4E-92C2-43D1-B737-E96FEB9FD95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B63E18AA-75CD-44B9-B603-43F11B90766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F1EDDEFD-CBC8-4F68-950A-1A2FF4DA601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511EDC92-343C-4059-B66F-0F19E84E5E8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711" name="楕円 710">
          <a:extLst>
            <a:ext uri="{FF2B5EF4-FFF2-40B4-BE49-F238E27FC236}">
              <a16:creationId xmlns:a16="http://schemas.microsoft.com/office/drawing/2014/main" id="{22510B7E-F53E-40DF-ACB8-43D1AA8537E0}"/>
            </a:ext>
          </a:extLst>
        </xdr:cNvPr>
        <xdr:cNvSpPr/>
      </xdr:nvSpPr>
      <xdr:spPr>
        <a:xfrm>
          <a:off x="16268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90188</xdr:rowOff>
    </xdr:from>
    <xdr:ext cx="405111" cy="259045"/>
    <xdr:sp macro="" textlink="">
      <xdr:nvSpPr>
        <xdr:cNvPr id="712" name="【消防施設】&#10;有形固定資産減価償却率該当値テキスト">
          <a:extLst>
            <a:ext uri="{FF2B5EF4-FFF2-40B4-BE49-F238E27FC236}">
              <a16:creationId xmlns:a16="http://schemas.microsoft.com/office/drawing/2014/main" id="{67B37C86-AC3E-452C-8899-18775E5F2DE9}"/>
            </a:ext>
          </a:extLst>
        </xdr:cNvPr>
        <xdr:cNvSpPr txBox="1"/>
      </xdr:nvSpPr>
      <xdr:spPr>
        <a:xfrm>
          <a:off x="163576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106499</xdr:rowOff>
    </xdr:from>
    <xdr:to>
      <xdr:col>81</xdr:col>
      <xdr:colOff>101600</xdr:colOff>
      <xdr:row>81</xdr:row>
      <xdr:rowOff>36649</xdr:rowOff>
    </xdr:to>
    <xdr:sp macro="" textlink="">
      <xdr:nvSpPr>
        <xdr:cNvPr id="713" name="楕円 712">
          <a:extLst>
            <a:ext uri="{FF2B5EF4-FFF2-40B4-BE49-F238E27FC236}">
              <a16:creationId xmlns:a16="http://schemas.microsoft.com/office/drawing/2014/main" id="{B30AA1C0-6412-4E98-8154-98B0DA936E27}"/>
            </a:ext>
          </a:extLst>
        </xdr:cNvPr>
        <xdr:cNvSpPr/>
      </xdr:nvSpPr>
      <xdr:spPr>
        <a:xfrm>
          <a:off x="15430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118111</xdr:rowOff>
    </xdr:from>
    <xdr:to>
      <xdr:col>85</xdr:col>
      <xdr:colOff>127000</xdr:colOff>
      <xdr:row>80</xdr:row>
      <xdr:rowOff>157299</xdr:rowOff>
    </xdr:to>
    <xdr:cxnSp macro="">
      <xdr:nvCxnSpPr>
        <xdr:cNvPr id="714" name="直線コネクタ 713">
          <a:extLst>
            <a:ext uri="{FF2B5EF4-FFF2-40B4-BE49-F238E27FC236}">
              <a16:creationId xmlns:a16="http://schemas.microsoft.com/office/drawing/2014/main" id="{118D6F2E-5322-4036-9CC6-68FA17BB3535}"/>
            </a:ext>
          </a:extLst>
        </xdr:cNvPr>
        <xdr:cNvCxnSpPr/>
      </xdr:nvCxnSpPr>
      <xdr:spPr>
        <a:xfrm flipV="1">
          <a:off x="15481300" y="13834111"/>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62412</xdr:rowOff>
    </xdr:from>
    <xdr:to>
      <xdr:col>76</xdr:col>
      <xdr:colOff>165100</xdr:colOff>
      <xdr:row>80</xdr:row>
      <xdr:rowOff>164012</xdr:rowOff>
    </xdr:to>
    <xdr:sp macro="" textlink="">
      <xdr:nvSpPr>
        <xdr:cNvPr id="715" name="楕円 714">
          <a:extLst>
            <a:ext uri="{FF2B5EF4-FFF2-40B4-BE49-F238E27FC236}">
              <a16:creationId xmlns:a16="http://schemas.microsoft.com/office/drawing/2014/main" id="{52D35041-2AA6-44F8-B2BF-9AE799DB1518}"/>
            </a:ext>
          </a:extLst>
        </xdr:cNvPr>
        <xdr:cNvSpPr/>
      </xdr:nvSpPr>
      <xdr:spPr>
        <a:xfrm>
          <a:off x="145415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113212</xdr:rowOff>
    </xdr:from>
    <xdr:to>
      <xdr:col>81</xdr:col>
      <xdr:colOff>50800</xdr:colOff>
      <xdr:row>80</xdr:row>
      <xdr:rowOff>157299</xdr:rowOff>
    </xdr:to>
    <xdr:cxnSp macro="">
      <xdr:nvCxnSpPr>
        <xdr:cNvPr id="716" name="直線コネクタ 715">
          <a:extLst>
            <a:ext uri="{FF2B5EF4-FFF2-40B4-BE49-F238E27FC236}">
              <a16:creationId xmlns:a16="http://schemas.microsoft.com/office/drawing/2014/main" id="{3D42D04E-B06E-40D2-8605-1522BBD049B2}"/>
            </a:ext>
          </a:extLst>
        </xdr:cNvPr>
        <xdr:cNvCxnSpPr/>
      </xdr:nvCxnSpPr>
      <xdr:spPr>
        <a:xfrm>
          <a:off x="14592300" y="1382921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52614</xdr:rowOff>
    </xdr:from>
    <xdr:to>
      <xdr:col>72</xdr:col>
      <xdr:colOff>38100</xdr:colOff>
      <xdr:row>80</xdr:row>
      <xdr:rowOff>154214</xdr:rowOff>
    </xdr:to>
    <xdr:sp macro="" textlink="">
      <xdr:nvSpPr>
        <xdr:cNvPr id="717" name="楕円 716">
          <a:extLst>
            <a:ext uri="{FF2B5EF4-FFF2-40B4-BE49-F238E27FC236}">
              <a16:creationId xmlns:a16="http://schemas.microsoft.com/office/drawing/2014/main" id="{BB007A91-2E9D-4E76-A9AD-AFD412168234}"/>
            </a:ext>
          </a:extLst>
        </xdr:cNvPr>
        <xdr:cNvSpPr/>
      </xdr:nvSpPr>
      <xdr:spPr>
        <a:xfrm>
          <a:off x="13652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103414</xdr:rowOff>
    </xdr:from>
    <xdr:to>
      <xdr:col>76</xdr:col>
      <xdr:colOff>114300</xdr:colOff>
      <xdr:row>80</xdr:row>
      <xdr:rowOff>113212</xdr:rowOff>
    </xdr:to>
    <xdr:cxnSp macro="">
      <xdr:nvCxnSpPr>
        <xdr:cNvPr id="718" name="直線コネクタ 717">
          <a:extLst>
            <a:ext uri="{FF2B5EF4-FFF2-40B4-BE49-F238E27FC236}">
              <a16:creationId xmlns:a16="http://schemas.microsoft.com/office/drawing/2014/main" id="{6DA217BD-82ED-4BDD-A93C-CD29B3C102C0}"/>
            </a:ext>
          </a:extLst>
        </xdr:cNvPr>
        <xdr:cNvCxnSpPr/>
      </xdr:nvCxnSpPr>
      <xdr:spPr>
        <a:xfrm>
          <a:off x="13703300" y="1381941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719" name="n_1aveValue【消防施設】&#10;有形固定資産減価償却率">
          <a:extLst>
            <a:ext uri="{FF2B5EF4-FFF2-40B4-BE49-F238E27FC236}">
              <a16:creationId xmlns:a16="http://schemas.microsoft.com/office/drawing/2014/main" id="{536D859C-87DD-41C6-8190-AA5DAE876888}"/>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720" name="n_2aveValue【消防施設】&#10;有形固定資産減価償却率">
          <a:extLst>
            <a:ext uri="{FF2B5EF4-FFF2-40B4-BE49-F238E27FC236}">
              <a16:creationId xmlns:a16="http://schemas.microsoft.com/office/drawing/2014/main" id="{5D9F3932-8102-4513-951A-0887F0816F04}"/>
            </a:ext>
          </a:extLst>
        </xdr:cNvPr>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721" name="n_3aveValue【消防施設】&#10;有形固定資産減価償却率">
          <a:extLst>
            <a:ext uri="{FF2B5EF4-FFF2-40B4-BE49-F238E27FC236}">
              <a16:creationId xmlns:a16="http://schemas.microsoft.com/office/drawing/2014/main" id="{D55D6E6F-6560-4EE3-B87F-3D75D9933188}"/>
            </a:ext>
          </a:extLst>
        </xdr:cNvPr>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722" name="n_4aveValue【消防施設】&#10;有形固定資産減価償却率">
          <a:extLst>
            <a:ext uri="{FF2B5EF4-FFF2-40B4-BE49-F238E27FC236}">
              <a16:creationId xmlns:a16="http://schemas.microsoft.com/office/drawing/2014/main" id="{8B9EDDD7-5535-40E7-B876-6D768835D893}"/>
            </a:ext>
          </a:extLst>
        </xdr:cNvPr>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53176</xdr:rowOff>
    </xdr:from>
    <xdr:ext cx="405111" cy="259045"/>
    <xdr:sp macro="" textlink="">
      <xdr:nvSpPr>
        <xdr:cNvPr id="723" name="n_1mainValue【消防施設】&#10;有形固定資産減価償却率">
          <a:extLst>
            <a:ext uri="{FF2B5EF4-FFF2-40B4-BE49-F238E27FC236}">
              <a16:creationId xmlns:a16="http://schemas.microsoft.com/office/drawing/2014/main" id="{7BDFBC6F-146B-42C8-8562-598D5E732372}"/>
            </a:ext>
          </a:extLst>
        </xdr:cNvPr>
        <xdr:cNvSpPr txBox="1"/>
      </xdr:nvSpPr>
      <xdr:spPr>
        <a:xfrm>
          <a:off x="15266044" y="1359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9089</xdr:rowOff>
    </xdr:from>
    <xdr:ext cx="405111" cy="259045"/>
    <xdr:sp macro="" textlink="">
      <xdr:nvSpPr>
        <xdr:cNvPr id="724" name="n_2mainValue【消防施設】&#10;有形固定資産減価償却率">
          <a:extLst>
            <a:ext uri="{FF2B5EF4-FFF2-40B4-BE49-F238E27FC236}">
              <a16:creationId xmlns:a16="http://schemas.microsoft.com/office/drawing/2014/main" id="{334A0223-EBEE-4BB6-B885-CAD2CA01E02B}"/>
            </a:ext>
          </a:extLst>
        </xdr:cNvPr>
        <xdr:cNvSpPr txBox="1"/>
      </xdr:nvSpPr>
      <xdr:spPr>
        <a:xfrm>
          <a:off x="143897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170741</xdr:rowOff>
    </xdr:from>
    <xdr:ext cx="405111" cy="259045"/>
    <xdr:sp macro="" textlink="">
      <xdr:nvSpPr>
        <xdr:cNvPr id="725" name="n_3mainValue【消防施設】&#10;有形固定資産減価償却率">
          <a:extLst>
            <a:ext uri="{FF2B5EF4-FFF2-40B4-BE49-F238E27FC236}">
              <a16:creationId xmlns:a16="http://schemas.microsoft.com/office/drawing/2014/main" id="{41862DF9-B92D-42B7-86C5-0A630E0ABACE}"/>
            </a:ext>
          </a:extLst>
        </xdr:cNvPr>
        <xdr:cNvSpPr txBox="1"/>
      </xdr:nvSpPr>
      <xdr:spPr>
        <a:xfrm>
          <a:off x="13500744"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6" name="正方形/長方形 725">
          <a:extLst>
            <a:ext uri="{FF2B5EF4-FFF2-40B4-BE49-F238E27FC236}">
              <a16:creationId xmlns:a16="http://schemas.microsoft.com/office/drawing/2014/main" id="{AB62F535-060F-44DC-85DA-E42951B9E5B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7" name="正方形/長方形 726">
          <a:extLst>
            <a:ext uri="{FF2B5EF4-FFF2-40B4-BE49-F238E27FC236}">
              <a16:creationId xmlns:a16="http://schemas.microsoft.com/office/drawing/2014/main" id="{EFA4B4EC-B459-412C-8452-AFB8EA1BD96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8" name="正方形/長方形 727">
          <a:extLst>
            <a:ext uri="{FF2B5EF4-FFF2-40B4-BE49-F238E27FC236}">
              <a16:creationId xmlns:a16="http://schemas.microsoft.com/office/drawing/2014/main" id="{2B6946E6-5621-4866-96FE-F120AEB3342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9" name="正方形/長方形 728">
          <a:extLst>
            <a:ext uri="{FF2B5EF4-FFF2-40B4-BE49-F238E27FC236}">
              <a16:creationId xmlns:a16="http://schemas.microsoft.com/office/drawing/2014/main" id="{E05C4DEF-83C6-40AE-B153-75569F9CA51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0" name="正方形/長方形 729">
          <a:extLst>
            <a:ext uri="{FF2B5EF4-FFF2-40B4-BE49-F238E27FC236}">
              <a16:creationId xmlns:a16="http://schemas.microsoft.com/office/drawing/2014/main" id="{6CC2612A-FFD2-41BB-AE4B-410097911E8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1" name="正方形/長方形 730">
          <a:extLst>
            <a:ext uri="{FF2B5EF4-FFF2-40B4-BE49-F238E27FC236}">
              <a16:creationId xmlns:a16="http://schemas.microsoft.com/office/drawing/2014/main" id="{527F3AEE-48D8-43FA-9F68-47A67796A07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2" name="正方形/長方形 731">
          <a:extLst>
            <a:ext uri="{FF2B5EF4-FFF2-40B4-BE49-F238E27FC236}">
              <a16:creationId xmlns:a16="http://schemas.microsoft.com/office/drawing/2014/main" id="{3BF9F637-2DA4-47CF-9B4B-780A43B5EF0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3" name="正方形/長方形 732">
          <a:extLst>
            <a:ext uri="{FF2B5EF4-FFF2-40B4-BE49-F238E27FC236}">
              <a16:creationId xmlns:a16="http://schemas.microsoft.com/office/drawing/2014/main" id="{7EFEB4E6-B0B5-46C8-8275-408C003A443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4" name="テキスト ボックス 733">
          <a:extLst>
            <a:ext uri="{FF2B5EF4-FFF2-40B4-BE49-F238E27FC236}">
              <a16:creationId xmlns:a16="http://schemas.microsoft.com/office/drawing/2014/main" id="{CE02A449-940C-4F4C-B587-B3F601CB58D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5" name="直線コネクタ 734">
          <a:extLst>
            <a:ext uri="{FF2B5EF4-FFF2-40B4-BE49-F238E27FC236}">
              <a16:creationId xmlns:a16="http://schemas.microsoft.com/office/drawing/2014/main" id="{8C0905FF-DC98-4C6D-A341-45C10485B74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6" name="直線コネクタ 735">
          <a:extLst>
            <a:ext uri="{FF2B5EF4-FFF2-40B4-BE49-F238E27FC236}">
              <a16:creationId xmlns:a16="http://schemas.microsoft.com/office/drawing/2014/main" id="{D46C6009-842B-4D7A-A930-DEC10D2D571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7" name="テキスト ボックス 736">
          <a:extLst>
            <a:ext uri="{FF2B5EF4-FFF2-40B4-BE49-F238E27FC236}">
              <a16:creationId xmlns:a16="http://schemas.microsoft.com/office/drawing/2014/main" id="{3D3DFD46-4869-4301-9D4A-995E4752A8B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8" name="直線コネクタ 737">
          <a:extLst>
            <a:ext uri="{FF2B5EF4-FFF2-40B4-BE49-F238E27FC236}">
              <a16:creationId xmlns:a16="http://schemas.microsoft.com/office/drawing/2014/main" id="{7D849854-693B-48E4-B62C-3C8609A4FDD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9" name="テキスト ボックス 738">
          <a:extLst>
            <a:ext uri="{FF2B5EF4-FFF2-40B4-BE49-F238E27FC236}">
              <a16:creationId xmlns:a16="http://schemas.microsoft.com/office/drawing/2014/main" id="{D7C1A3A1-610B-450C-99C1-38271ED94F2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0" name="直線コネクタ 739">
          <a:extLst>
            <a:ext uri="{FF2B5EF4-FFF2-40B4-BE49-F238E27FC236}">
              <a16:creationId xmlns:a16="http://schemas.microsoft.com/office/drawing/2014/main" id="{03BC9339-2CFD-412D-B8C7-CDC99D5963A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1" name="テキスト ボックス 740">
          <a:extLst>
            <a:ext uri="{FF2B5EF4-FFF2-40B4-BE49-F238E27FC236}">
              <a16:creationId xmlns:a16="http://schemas.microsoft.com/office/drawing/2014/main" id="{409467FA-8D84-4584-B209-E6122AE7BF8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2" name="直線コネクタ 741">
          <a:extLst>
            <a:ext uri="{FF2B5EF4-FFF2-40B4-BE49-F238E27FC236}">
              <a16:creationId xmlns:a16="http://schemas.microsoft.com/office/drawing/2014/main" id="{03E1B513-1FF0-4191-9F44-4F3500FA20F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3" name="テキスト ボックス 742">
          <a:extLst>
            <a:ext uri="{FF2B5EF4-FFF2-40B4-BE49-F238E27FC236}">
              <a16:creationId xmlns:a16="http://schemas.microsoft.com/office/drawing/2014/main" id="{A26FE63B-C624-452D-AE00-8769D0DDE0D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4" name="直線コネクタ 743">
          <a:extLst>
            <a:ext uri="{FF2B5EF4-FFF2-40B4-BE49-F238E27FC236}">
              <a16:creationId xmlns:a16="http://schemas.microsoft.com/office/drawing/2014/main" id="{D6983494-B307-4181-8035-CC270CD5F01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5" name="テキスト ボックス 744">
          <a:extLst>
            <a:ext uri="{FF2B5EF4-FFF2-40B4-BE49-F238E27FC236}">
              <a16:creationId xmlns:a16="http://schemas.microsoft.com/office/drawing/2014/main" id="{904818DF-9ED7-41D9-A057-53C4227FB21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6" name="【消防施設】&#10;一人当たり面積グラフ枠">
          <a:extLst>
            <a:ext uri="{FF2B5EF4-FFF2-40B4-BE49-F238E27FC236}">
              <a16:creationId xmlns:a16="http://schemas.microsoft.com/office/drawing/2014/main" id="{D2658B6A-E8EF-46B8-8F07-C243C550435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47" name="直線コネクタ 746">
          <a:extLst>
            <a:ext uri="{FF2B5EF4-FFF2-40B4-BE49-F238E27FC236}">
              <a16:creationId xmlns:a16="http://schemas.microsoft.com/office/drawing/2014/main" id="{A3876F67-C374-47B7-A766-BF94A6E7BE0C}"/>
            </a:ext>
          </a:extLst>
        </xdr:cNvPr>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48" name="【消防施設】&#10;一人当たり面積最小値テキスト">
          <a:extLst>
            <a:ext uri="{FF2B5EF4-FFF2-40B4-BE49-F238E27FC236}">
              <a16:creationId xmlns:a16="http://schemas.microsoft.com/office/drawing/2014/main" id="{421E0EC4-74A2-40DF-9AF5-F984FDC93825}"/>
            </a:ext>
          </a:extLst>
        </xdr:cNvPr>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49" name="直線コネクタ 748">
          <a:extLst>
            <a:ext uri="{FF2B5EF4-FFF2-40B4-BE49-F238E27FC236}">
              <a16:creationId xmlns:a16="http://schemas.microsoft.com/office/drawing/2014/main" id="{6F8AA7E9-CDE1-40C4-B859-82C4FA04E34C}"/>
            </a:ext>
          </a:extLst>
        </xdr:cNvPr>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50" name="【消防施設】&#10;一人当たり面積最大値テキスト">
          <a:extLst>
            <a:ext uri="{FF2B5EF4-FFF2-40B4-BE49-F238E27FC236}">
              <a16:creationId xmlns:a16="http://schemas.microsoft.com/office/drawing/2014/main" id="{04D2B332-1E43-4EFA-91FE-18D9680C0DD8}"/>
            </a:ext>
          </a:extLst>
        </xdr:cNvPr>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51" name="直線コネクタ 750">
          <a:extLst>
            <a:ext uri="{FF2B5EF4-FFF2-40B4-BE49-F238E27FC236}">
              <a16:creationId xmlns:a16="http://schemas.microsoft.com/office/drawing/2014/main" id="{FDC7CC57-59CD-46F5-9192-2BB30B5DD8BD}"/>
            </a:ext>
          </a:extLst>
        </xdr:cNvPr>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752" name="【消防施設】&#10;一人当たり面積平均値テキスト">
          <a:extLst>
            <a:ext uri="{FF2B5EF4-FFF2-40B4-BE49-F238E27FC236}">
              <a16:creationId xmlns:a16="http://schemas.microsoft.com/office/drawing/2014/main" id="{EDC03A40-6821-4F6A-B7C2-70EB6008CE18}"/>
            </a:ext>
          </a:extLst>
        </xdr:cNvPr>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53" name="フローチャート: 判断 752">
          <a:extLst>
            <a:ext uri="{FF2B5EF4-FFF2-40B4-BE49-F238E27FC236}">
              <a16:creationId xmlns:a16="http://schemas.microsoft.com/office/drawing/2014/main" id="{377A27A6-2CF4-4FCF-98B8-2F2A32979A86}"/>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54" name="フローチャート: 判断 753">
          <a:extLst>
            <a:ext uri="{FF2B5EF4-FFF2-40B4-BE49-F238E27FC236}">
              <a16:creationId xmlns:a16="http://schemas.microsoft.com/office/drawing/2014/main" id="{6ADBD863-1304-4C26-BAD9-B4A366DB2B59}"/>
            </a:ext>
          </a:extLst>
        </xdr:cNvPr>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55" name="フローチャート: 判断 754">
          <a:extLst>
            <a:ext uri="{FF2B5EF4-FFF2-40B4-BE49-F238E27FC236}">
              <a16:creationId xmlns:a16="http://schemas.microsoft.com/office/drawing/2014/main" id="{856E5F6B-BBA9-4384-B151-885427A87991}"/>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56" name="フローチャート: 判断 755">
          <a:extLst>
            <a:ext uri="{FF2B5EF4-FFF2-40B4-BE49-F238E27FC236}">
              <a16:creationId xmlns:a16="http://schemas.microsoft.com/office/drawing/2014/main" id="{75ED80BB-52C1-4FCA-8A3D-573320535E3D}"/>
            </a:ext>
          </a:extLst>
        </xdr:cNvPr>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57" name="フローチャート: 判断 756">
          <a:extLst>
            <a:ext uri="{FF2B5EF4-FFF2-40B4-BE49-F238E27FC236}">
              <a16:creationId xmlns:a16="http://schemas.microsoft.com/office/drawing/2014/main" id="{6C3F72AB-F33D-4995-B7B1-F12587E65C05}"/>
            </a:ext>
          </a:extLst>
        </xdr:cNvPr>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D28ABABF-DA01-47BE-85D4-834A2A94BC4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93E9C5EE-39B0-49E5-9729-46A5648D2C1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393C758F-0081-4FE9-BC9F-06173246D08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EE524DAB-2BA8-4AA0-8643-707078C34D2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A5D82FB9-A98B-4E3B-AF2E-C088D980359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118974</xdr:rowOff>
    </xdr:from>
    <xdr:to>
      <xdr:col>116</xdr:col>
      <xdr:colOff>114300</xdr:colOff>
      <xdr:row>85</xdr:row>
      <xdr:rowOff>49124</xdr:rowOff>
    </xdr:to>
    <xdr:sp macro="" textlink="">
      <xdr:nvSpPr>
        <xdr:cNvPr id="763" name="楕円 762">
          <a:extLst>
            <a:ext uri="{FF2B5EF4-FFF2-40B4-BE49-F238E27FC236}">
              <a16:creationId xmlns:a16="http://schemas.microsoft.com/office/drawing/2014/main" id="{12709362-D95E-4F61-B4AB-F22D77835785}"/>
            </a:ext>
          </a:extLst>
        </xdr:cNvPr>
        <xdr:cNvSpPr/>
      </xdr:nvSpPr>
      <xdr:spPr>
        <a:xfrm>
          <a:off x="22110700" y="1452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141851</xdr:rowOff>
    </xdr:from>
    <xdr:ext cx="469744" cy="259045"/>
    <xdr:sp macro="" textlink="">
      <xdr:nvSpPr>
        <xdr:cNvPr id="764" name="【消防施設】&#10;一人当たり面積該当値テキスト">
          <a:extLst>
            <a:ext uri="{FF2B5EF4-FFF2-40B4-BE49-F238E27FC236}">
              <a16:creationId xmlns:a16="http://schemas.microsoft.com/office/drawing/2014/main" id="{4FD2559B-3228-4B39-8C21-D16DA236E56C}"/>
            </a:ext>
          </a:extLst>
        </xdr:cNvPr>
        <xdr:cNvSpPr txBox="1"/>
      </xdr:nvSpPr>
      <xdr:spPr>
        <a:xfrm>
          <a:off x="22199600" y="1437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129947</xdr:rowOff>
    </xdr:from>
    <xdr:to>
      <xdr:col>112</xdr:col>
      <xdr:colOff>38100</xdr:colOff>
      <xdr:row>85</xdr:row>
      <xdr:rowOff>60097</xdr:rowOff>
    </xdr:to>
    <xdr:sp macro="" textlink="">
      <xdr:nvSpPr>
        <xdr:cNvPr id="765" name="楕円 764">
          <a:extLst>
            <a:ext uri="{FF2B5EF4-FFF2-40B4-BE49-F238E27FC236}">
              <a16:creationId xmlns:a16="http://schemas.microsoft.com/office/drawing/2014/main" id="{95390A5A-DE5E-407A-B7AF-F91A2812B573}"/>
            </a:ext>
          </a:extLst>
        </xdr:cNvPr>
        <xdr:cNvSpPr/>
      </xdr:nvSpPr>
      <xdr:spPr>
        <a:xfrm>
          <a:off x="21272500" y="14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169774</xdr:rowOff>
    </xdr:from>
    <xdr:to>
      <xdr:col>116</xdr:col>
      <xdr:colOff>63500</xdr:colOff>
      <xdr:row>85</xdr:row>
      <xdr:rowOff>9297</xdr:rowOff>
    </xdr:to>
    <xdr:cxnSp macro="">
      <xdr:nvCxnSpPr>
        <xdr:cNvPr id="766" name="直線コネクタ 765">
          <a:extLst>
            <a:ext uri="{FF2B5EF4-FFF2-40B4-BE49-F238E27FC236}">
              <a16:creationId xmlns:a16="http://schemas.microsoft.com/office/drawing/2014/main" id="{AF249392-585C-48C3-8627-A272F607254A}"/>
            </a:ext>
          </a:extLst>
        </xdr:cNvPr>
        <xdr:cNvCxnSpPr/>
      </xdr:nvCxnSpPr>
      <xdr:spPr>
        <a:xfrm flipV="1">
          <a:off x="21323300" y="14571574"/>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133604</xdr:rowOff>
    </xdr:from>
    <xdr:to>
      <xdr:col>107</xdr:col>
      <xdr:colOff>101600</xdr:colOff>
      <xdr:row>85</xdr:row>
      <xdr:rowOff>63754</xdr:rowOff>
    </xdr:to>
    <xdr:sp macro="" textlink="">
      <xdr:nvSpPr>
        <xdr:cNvPr id="767" name="楕円 766">
          <a:extLst>
            <a:ext uri="{FF2B5EF4-FFF2-40B4-BE49-F238E27FC236}">
              <a16:creationId xmlns:a16="http://schemas.microsoft.com/office/drawing/2014/main" id="{ECEC07D1-2EAE-4B35-BEA8-98A22CC46A74}"/>
            </a:ext>
          </a:extLst>
        </xdr:cNvPr>
        <xdr:cNvSpPr/>
      </xdr:nvSpPr>
      <xdr:spPr>
        <a:xfrm>
          <a:off x="20383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9297</xdr:rowOff>
    </xdr:from>
    <xdr:to>
      <xdr:col>111</xdr:col>
      <xdr:colOff>177800</xdr:colOff>
      <xdr:row>85</xdr:row>
      <xdr:rowOff>12954</xdr:rowOff>
    </xdr:to>
    <xdr:cxnSp macro="">
      <xdr:nvCxnSpPr>
        <xdr:cNvPr id="768" name="直線コネクタ 767">
          <a:extLst>
            <a:ext uri="{FF2B5EF4-FFF2-40B4-BE49-F238E27FC236}">
              <a16:creationId xmlns:a16="http://schemas.microsoft.com/office/drawing/2014/main" id="{79B661B6-7BED-4D27-AB65-55AF88246FA1}"/>
            </a:ext>
          </a:extLst>
        </xdr:cNvPr>
        <xdr:cNvCxnSpPr/>
      </xdr:nvCxnSpPr>
      <xdr:spPr>
        <a:xfrm flipV="1">
          <a:off x="20434300" y="1458254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167436</xdr:rowOff>
    </xdr:from>
    <xdr:to>
      <xdr:col>102</xdr:col>
      <xdr:colOff>165100</xdr:colOff>
      <xdr:row>85</xdr:row>
      <xdr:rowOff>97586</xdr:rowOff>
    </xdr:to>
    <xdr:sp macro="" textlink="">
      <xdr:nvSpPr>
        <xdr:cNvPr id="769" name="楕円 768">
          <a:extLst>
            <a:ext uri="{FF2B5EF4-FFF2-40B4-BE49-F238E27FC236}">
              <a16:creationId xmlns:a16="http://schemas.microsoft.com/office/drawing/2014/main" id="{63BB5470-056C-4ECF-B8AF-03C95C60A5D2}"/>
            </a:ext>
          </a:extLst>
        </xdr:cNvPr>
        <xdr:cNvSpPr/>
      </xdr:nvSpPr>
      <xdr:spPr>
        <a:xfrm>
          <a:off x="19494500" y="1456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12954</xdr:rowOff>
    </xdr:from>
    <xdr:to>
      <xdr:col>107</xdr:col>
      <xdr:colOff>50800</xdr:colOff>
      <xdr:row>85</xdr:row>
      <xdr:rowOff>46786</xdr:rowOff>
    </xdr:to>
    <xdr:cxnSp macro="">
      <xdr:nvCxnSpPr>
        <xdr:cNvPr id="770" name="直線コネクタ 769">
          <a:extLst>
            <a:ext uri="{FF2B5EF4-FFF2-40B4-BE49-F238E27FC236}">
              <a16:creationId xmlns:a16="http://schemas.microsoft.com/office/drawing/2014/main" id="{67C7EF03-87CD-4B19-A0ED-5B829594D5F0}"/>
            </a:ext>
          </a:extLst>
        </xdr:cNvPr>
        <xdr:cNvCxnSpPr/>
      </xdr:nvCxnSpPr>
      <xdr:spPr>
        <a:xfrm flipV="1">
          <a:off x="19545300" y="14586204"/>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125289</xdr:rowOff>
    </xdr:from>
    <xdr:ext cx="469744" cy="259045"/>
    <xdr:sp macro="" textlink="">
      <xdr:nvSpPr>
        <xdr:cNvPr id="771" name="n_1aveValue【消防施設】&#10;一人当たり面積">
          <a:extLst>
            <a:ext uri="{FF2B5EF4-FFF2-40B4-BE49-F238E27FC236}">
              <a16:creationId xmlns:a16="http://schemas.microsoft.com/office/drawing/2014/main" id="{2B4B5A15-02F2-4680-870E-B463E6F7C210}"/>
            </a:ext>
          </a:extLst>
        </xdr:cNvPr>
        <xdr:cNvSpPr txBox="1"/>
      </xdr:nvSpPr>
      <xdr:spPr>
        <a:xfrm>
          <a:off x="210757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772" name="n_2aveValue【消防施設】&#10;一人当たり面積">
          <a:extLst>
            <a:ext uri="{FF2B5EF4-FFF2-40B4-BE49-F238E27FC236}">
              <a16:creationId xmlns:a16="http://schemas.microsoft.com/office/drawing/2014/main" id="{A0FE711F-F8AF-42D4-A28A-BFB86070F3E1}"/>
            </a:ext>
          </a:extLst>
        </xdr:cNvPr>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128948</xdr:rowOff>
    </xdr:from>
    <xdr:ext cx="469744" cy="259045"/>
    <xdr:sp macro="" textlink="">
      <xdr:nvSpPr>
        <xdr:cNvPr id="773" name="n_3aveValue【消防施設】&#10;一人当たり面積">
          <a:extLst>
            <a:ext uri="{FF2B5EF4-FFF2-40B4-BE49-F238E27FC236}">
              <a16:creationId xmlns:a16="http://schemas.microsoft.com/office/drawing/2014/main" id="{92CBFE8E-E393-45F3-B4E7-716A85EEBF7B}"/>
            </a:ext>
          </a:extLst>
        </xdr:cNvPr>
        <xdr:cNvSpPr txBox="1"/>
      </xdr:nvSpPr>
      <xdr:spPr>
        <a:xfrm>
          <a:off x="19310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774" name="n_4aveValue【消防施設】&#10;一人当たり面積">
          <a:extLst>
            <a:ext uri="{FF2B5EF4-FFF2-40B4-BE49-F238E27FC236}">
              <a16:creationId xmlns:a16="http://schemas.microsoft.com/office/drawing/2014/main" id="{45117C22-0A3F-49DA-B80D-CEF957562868}"/>
            </a:ext>
          </a:extLst>
        </xdr:cNvPr>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76624</xdr:rowOff>
    </xdr:from>
    <xdr:ext cx="469744" cy="259045"/>
    <xdr:sp macro="" textlink="">
      <xdr:nvSpPr>
        <xdr:cNvPr id="775" name="n_1mainValue【消防施設】&#10;一人当たり面積">
          <a:extLst>
            <a:ext uri="{FF2B5EF4-FFF2-40B4-BE49-F238E27FC236}">
              <a16:creationId xmlns:a16="http://schemas.microsoft.com/office/drawing/2014/main" id="{79378B0D-F1EF-4D2E-A520-E010A6CD3C8D}"/>
            </a:ext>
          </a:extLst>
        </xdr:cNvPr>
        <xdr:cNvSpPr txBox="1"/>
      </xdr:nvSpPr>
      <xdr:spPr>
        <a:xfrm>
          <a:off x="21075727" y="1430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80281</xdr:rowOff>
    </xdr:from>
    <xdr:ext cx="469744" cy="259045"/>
    <xdr:sp macro="" textlink="">
      <xdr:nvSpPr>
        <xdr:cNvPr id="776" name="n_2mainValue【消防施設】&#10;一人当たり面積">
          <a:extLst>
            <a:ext uri="{FF2B5EF4-FFF2-40B4-BE49-F238E27FC236}">
              <a16:creationId xmlns:a16="http://schemas.microsoft.com/office/drawing/2014/main" id="{8FB243F8-E939-460A-A4F6-E9EA71F6F008}"/>
            </a:ext>
          </a:extLst>
        </xdr:cNvPr>
        <xdr:cNvSpPr txBox="1"/>
      </xdr:nvSpPr>
      <xdr:spPr>
        <a:xfrm>
          <a:off x="20199427" y="1431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114113</xdr:rowOff>
    </xdr:from>
    <xdr:ext cx="469744" cy="259045"/>
    <xdr:sp macro="" textlink="">
      <xdr:nvSpPr>
        <xdr:cNvPr id="777" name="n_3mainValue【消防施設】&#10;一人当たり面積">
          <a:extLst>
            <a:ext uri="{FF2B5EF4-FFF2-40B4-BE49-F238E27FC236}">
              <a16:creationId xmlns:a16="http://schemas.microsoft.com/office/drawing/2014/main" id="{078C354C-1A56-4785-BE8C-785ECA61ECC6}"/>
            </a:ext>
          </a:extLst>
        </xdr:cNvPr>
        <xdr:cNvSpPr txBox="1"/>
      </xdr:nvSpPr>
      <xdr:spPr>
        <a:xfrm>
          <a:off x="19310427" y="1434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8" name="正方形/長方形 777">
          <a:extLst>
            <a:ext uri="{FF2B5EF4-FFF2-40B4-BE49-F238E27FC236}">
              <a16:creationId xmlns:a16="http://schemas.microsoft.com/office/drawing/2014/main" id="{D3A53F8A-6FD3-4CA6-9BC5-D9362B84E77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9" name="正方形/長方形 778">
          <a:extLst>
            <a:ext uri="{FF2B5EF4-FFF2-40B4-BE49-F238E27FC236}">
              <a16:creationId xmlns:a16="http://schemas.microsoft.com/office/drawing/2014/main" id="{E649E1AF-CAF5-40F5-85AC-ACE912F1376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0" name="正方形/長方形 779">
          <a:extLst>
            <a:ext uri="{FF2B5EF4-FFF2-40B4-BE49-F238E27FC236}">
              <a16:creationId xmlns:a16="http://schemas.microsoft.com/office/drawing/2014/main" id="{960BA6BC-7FAD-48D1-8E48-713D7655FAC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1" name="正方形/長方形 780">
          <a:extLst>
            <a:ext uri="{FF2B5EF4-FFF2-40B4-BE49-F238E27FC236}">
              <a16:creationId xmlns:a16="http://schemas.microsoft.com/office/drawing/2014/main" id="{69120546-D9B1-4F3A-AA58-9E89E5E3E9B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2" name="正方形/長方形 781">
          <a:extLst>
            <a:ext uri="{FF2B5EF4-FFF2-40B4-BE49-F238E27FC236}">
              <a16:creationId xmlns:a16="http://schemas.microsoft.com/office/drawing/2014/main" id="{0DCCC94A-FD33-4569-96EF-A05563A7018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3" name="正方形/長方形 782">
          <a:extLst>
            <a:ext uri="{FF2B5EF4-FFF2-40B4-BE49-F238E27FC236}">
              <a16:creationId xmlns:a16="http://schemas.microsoft.com/office/drawing/2014/main" id="{D67AA212-5EE8-4A3B-907F-1512F40C01F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4" name="正方形/長方形 783">
          <a:extLst>
            <a:ext uri="{FF2B5EF4-FFF2-40B4-BE49-F238E27FC236}">
              <a16:creationId xmlns:a16="http://schemas.microsoft.com/office/drawing/2014/main" id="{0CB93B21-BA32-4BBA-B82B-F9888691CE6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5" name="正方形/長方形 784">
          <a:extLst>
            <a:ext uri="{FF2B5EF4-FFF2-40B4-BE49-F238E27FC236}">
              <a16:creationId xmlns:a16="http://schemas.microsoft.com/office/drawing/2014/main" id="{2E8DA609-817B-4743-BCC2-0B9ECBF830F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6" name="テキスト ボックス 785">
          <a:extLst>
            <a:ext uri="{FF2B5EF4-FFF2-40B4-BE49-F238E27FC236}">
              <a16:creationId xmlns:a16="http://schemas.microsoft.com/office/drawing/2014/main" id="{7398EDA2-E1C7-4C46-9F75-71F9738176E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7" name="直線コネクタ 786">
          <a:extLst>
            <a:ext uri="{FF2B5EF4-FFF2-40B4-BE49-F238E27FC236}">
              <a16:creationId xmlns:a16="http://schemas.microsoft.com/office/drawing/2014/main" id="{40AFDB23-8500-4DEC-A25D-064974F8865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88" name="テキスト ボックス 787">
          <a:extLst>
            <a:ext uri="{FF2B5EF4-FFF2-40B4-BE49-F238E27FC236}">
              <a16:creationId xmlns:a16="http://schemas.microsoft.com/office/drawing/2014/main" id="{F11AE3E0-4294-4651-9B24-A9D4C5C69CF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89" name="直線コネクタ 788">
          <a:extLst>
            <a:ext uri="{FF2B5EF4-FFF2-40B4-BE49-F238E27FC236}">
              <a16:creationId xmlns:a16="http://schemas.microsoft.com/office/drawing/2014/main" id="{153C0868-8453-4EB6-9063-A3E8BC9275C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0" name="テキスト ボックス 789">
          <a:extLst>
            <a:ext uri="{FF2B5EF4-FFF2-40B4-BE49-F238E27FC236}">
              <a16:creationId xmlns:a16="http://schemas.microsoft.com/office/drawing/2014/main" id="{AE927B89-7092-450F-B307-1462E51DFBA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1" name="直線コネクタ 790">
          <a:extLst>
            <a:ext uri="{FF2B5EF4-FFF2-40B4-BE49-F238E27FC236}">
              <a16:creationId xmlns:a16="http://schemas.microsoft.com/office/drawing/2014/main" id="{5382F1C3-D6F8-4AD8-A87E-2305CE3A60F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2" name="テキスト ボックス 791">
          <a:extLst>
            <a:ext uri="{FF2B5EF4-FFF2-40B4-BE49-F238E27FC236}">
              <a16:creationId xmlns:a16="http://schemas.microsoft.com/office/drawing/2014/main" id="{3485F753-88CC-41BF-B432-2D66F33445A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3" name="直線コネクタ 792">
          <a:extLst>
            <a:ext uri="{FF2B5EF4-FFF2-40B4-BE49-F238E27FC236}">
              <a16:creationId xmlns:a16="http://schemas.microsoft.com/office/drawing/2014/main" id="{DCAB17EB-2E4B-4EEE-943E-8D43B934EF5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4" name="テキスト ボックス 793">
          <a:extLst>
            <a:ext uri="{FF2B5EF4-FFF2-40B4-BE49-F238E27FC236}">
              <a16:creationId xmlns:a16="http://schemas.microsoft.com/office/drawing/2014/main" id="{514C0E8D-0E5B-49CA-8A17-E7D21EDAFE3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5" name="直線コネクタ 794">
          <a:extLst>
            <a:ext uri="{FF2B5EF4-FFF2-40B4-BE49-F238E27FC236}">
              <a16:creationId xmlns:a16="http://schemas.microsoft.com/office/drawing/2014/main" id="{F07DE09F-D860-45FF-931A-16DADE6FE49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6" name="テキスト ボックス 795">
          <a:extLst>
            <a:ext uri="{FF2B5EF4-FFF2-40B4-BE49-F238E27FC236}">
              <a16:creationId xmlns:a16="http://schemas.microsoft.com/office/drawing/2014/main" id="{C23AA26A-EB1A-4C89-BECF-22757F4C996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7" name="直線コネクタ 796">
          <a:extLst>
            <a:ext uri="{FF2B5EF4-FFF2-40B4-BE49-F238E27FC236}">
              <a16:creationId xmlns:a16="http://schemas.microsoft.com/office/drawing/2014/main" id="{C3DFF4DC-6BE4-4153-829C-40E0134AD5A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8" name="テキスト ボックス 797">
          <a:extLst>
            <a:ext uri="{FF2B5EF4-FFF2-40B4-BE49-F238E27FC236}">
              <a16:creationId xmlns:a16="http://schemas.microsoft.com/office/drawing/2014/main" id="{AA83DCF4-014D-41C3-B761-7799ED319D1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9" name="直線コネクタ 798">
          <a:extLst>
            <a:ext uri="{FF2B5EF4-FFF2-40B4-BE49-F238E27FC236}">
              <a16:creationId xmlns:a16="http://schemas.microsoft.com/office/drawing/2014/main" id="{08820174-C42C-433A-B314-80EE796D91E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0" name="テキスト ボックス 799">
          <a:extLst>
            <a:ext uri="{FF2B5EF4-FFF2-40B4-BE49-F238E27FC236}">
              <a16:creationId xmlns:a16="http://schemas.microsoft.com/office/drawing/2014/main" id="{81578AF2-26CF-4CC8-A0CD-1653902F724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1" name="直線コネクタ 800">
          <a:extLst>
            <a:ext uri="{FF2B5EF4-FFF2-40B4-BE49-F238E27FC236}">
              <a16:creationId xmlns:a16="http://schemas.microsoft.com/office/drawing/2014/main" id="{6682B12A-D3B8-4EF6-BCC7-FF065FF49C6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2" name="【庁舎】&#10;有形固定資産減価償却率グラフ枠">
          <a:extLst>
            <a:ext uri="{FF2B5EF4-FFF2-40B4-BE49-F238E27FC236}">
              <a16:creationId xmlns:a16="http://schemas.microsoft.com/office/drawing/2014/main" id="{CB4635C6-1462-4DF9-9541-34948936368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03" name="直線コネクタ 802">
          <a:extLst>
            <a:ext uri="{FF2B5EF4-FFF2-40B4-BE49-F238E27FC236}">
              <a16:creationId xmlns:a16="http://schemas.microsoft.com/office/drawing/2014/main" id="{2EC78EC0-9B02-4E30-BA91-A407DD61C853}"/>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04" name="【庁舎】&#10;有形固定資産減価償却率最小値テキスト">
          <a:extLst>
            <a:ext uri="{FF2B5EF4-FFF2-40B4-BE49-F238E27FC236}">
              <a16:creationId xmlns:a16="http://schemas.microsoft.com/office/drawing/2014/main" id="{9F29A53C-DA31-45BD-9656-226F9CD60E4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05" name="直線コネクタ 804">
          <a:extLst>
            <a:ext uri="{FF2B5EF4-FFF2-40B4-BE49-F238E27FC236}">
              <a16:creationId xmlns:a16="http://schemas.microsoft.com/office/drawing/2014/main" id="{C790A5CF-7706-4215-B448-2814281968B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06" name="【庁舎】&#10;有形固定資産減価償却率最大値テキスト">
          <a:extLst>
            <a:ext uri="{FF2B5EF4-FFF2-40B4-BE49-F238E27FC236}">
              <a16:creationId xmlns:a16="http://schemas.microsoft.com/office/drawing/2014/main" id="{8E7E6EFD-7ED1-421B-8943-8F367FA51697}"/>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07" name="直線コネクタ 806">
          <a:extLst>
            <a:ext uri="{FF2B5EF4-FFF2-40B4-BE49-F238E27FC236}">
              <a16:creationId xmlns:a16="http://schemas.microsoft.com/office/drawing/2014/main" id="{4EF72391-11A6-4D29-96E7-D50215481FFB}"/>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808" name="【庁舎】&#10;有形固定資産減価償却率平均値テキスト">
          <a:extLst>
            <a:ext uri="{FF2B5EF4-FFF2-40B4-BE49-F238E27FC236}">
              <a16:creationId xmlns:a16="http://schemas.microsoft.com/office/drawing/2014/main" id="{34369F67-ADD3-4C00-AE68-22CA2259D9EB}"/>
            </a:ext>
          </a:extLst>
        </xdr:cNvPr>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09" name="フローチャート: 判断 808">
          <a:extLst>
            <a:ext uri="{FF2B5EF4-FFF2-40B4-BE49-F238E27FC236}">
              <a16:creationId xmlns:a16="http://schemas.microsoft.com/office/drawing/2014/main" id="{D0571BEA-96CD-440D-B3E0-2E8CDAF39D51}"/>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10" name="フローチャート: 判断 809">
          <a:extLst>
            <a:ext uri="{FF2B5EF4-FFF2-40B4-BE49-F238E27FC236}">
              <a16:creationId xmlns:a16="http://schemas.microsoft.com/office/drawing/2014/main" id="{9139903A-EA4B-4BB0-86A5-57B066BD14A7}"/>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11" name="フローチャート: 判断 810">
          <a:extLst>
            <a:ext uri="{FF2B5EF4-FFF2-40B4-BE49-F238E27FC236}">
              <a16:creationId xmlns:a16="http://schemas.microsoft.com/office/drawing/2014/main" id="{3A4DF393-E912-4694-9F2B-C0093DE118D5}"/>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12" name="フローチャート: 判断 811">
          <a:extLst>
            <a:ext uri="{FF2B5EF4-FFF2-40B4-BE49-F238E27FC236}">
              <a16:creationId xmlns:a16="http://schemas.microsoft.com/office/drawing/2014/main" id="{2100E36B-3A57-4DCF-8B2B-DF1CCA0CEA05}"/>
            </a:ext>
          </a:extLst>
        </xdr:cNvPr>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13" name="フローチャート: 判断 812">
          <a:extLst>
            <a:ext uri="{FF2B5EF4-FFF2-40B4-BE49-F238E27FC236}">
              <a16:creationId xmlns:a16="http://schemas.microsoft.com/office/drawing/2014/main" id="{5EF82D97-CE22-49C0-B8EE-BF5DAB5F47F2}"/>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3489D234-52B4-4EF3-B881-27363BA319F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F66EB535-EC5C-4D38-ACF5-24822BB11D4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13D7B4E3-0010-4E42-8A0A-6FB8A1A2AD1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61C97F04-06E2-42EA-BC8F-3F76558D890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36CD99FB-D860-4EBA-BE36-73D62D48429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819" name="楕円 818">
          <a:extLst>
            <a:ext uri="{FF2B5EF4-FFF2-40B4-BE49-F238E27FC236}">
              <a16:creationId xmlns:a16="http://schemas.microsoft.com/office/drawing/2014/main" id="{351926A1-C131-4372-81DE-AFFEC72D4100}"/>
            </a:ext>
          </a:extLst>
        </xdr:cNvPr>
        <xdr:cNvSpPr/>
      </xdr:nvSpPr>
      <xdr:spPr>
        <a:xfrm>
          <a:off x="162687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157678</xdr:rowOff>
    </xdr:from>
    <xdr:ext cx="405111" cy="259045"/>
    <xdr:sp macro="" textlink="">
      <xdr:nvSpPr>
        <xdr:cNvPr id="820" name="【庁舎】&#10;有形固定資産減価償却率該当値テキスト">
          <a:extLst>
            <a:ext uri="{FF2B5EF4-FFF2-40B4-BE49-F238E27FC236}">
              <a16:creationId xmlns:a16="http://schemas.microsoft.com/office/drawing/2014/main" id="{577C44E0-AD82-45B5-9662-C381FAEBEE1B}"/>
            </a:ext>
          </a:extLst>
        </xdr:cNvPr>
        <xdr:cNvSpPr txBox="1"/>
      </xdr:nvSpPr>
      <xdr:spPr>
        <a:xfrm>
          <a:off x="16357600" y="1747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30299</xdr:rowOff>
    </xdr:from>
    <xdr:to>
      <xdr:col>81</xdr:col>
      <xdr:colOff>101600</xdr:colOff>
      <xdr:row>106</xdr:row>
      <xdr:rowOff>131899</xdr:rowOff>
    </xdr:to>
    <xdr:sp macro="" textlink="">
      <xdr:nvSpPr>
        <xdr:cNvPr id="821" name="楕円 820">
          <a:extLst>
            <a:ext uri="{FF2B5EF4-FFF2-40B4-BE49-F238E27FC236}">
              <a16:creationId xmlns:a16="http://schemas.microsoft.com/office/drawing/2014/main" id="{9004C660-C4B0-4040-93F9-2E0AE2F051E3}"/>
            </a:ext>
          </a:extLst>
        </xdr:cNvPr>
        <xdr:cNvSpPr/>
      </xdr:nvSpPr>
      <xdr:spPr>
        <a:xfrm>
          <a:off x="15430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14151</xdr:rowOff>
    </xdr:from>
    <xdr:to>
      <xdr:col>85</xdr:col>
      <xdr:colOff>127000</xdr:colOff>
      <xdr:row>106</xdr:row>
      <xdr:rowOff>81099</xdr:rowOff>
    </xdr:to>
    <xdr:cxnSp macro="">
      <xdr:nvCxnSpPr>
        <xdr:cNvPr id="822" name="直線コネクタ 821">
          <a:extLst>
            <a:ext uri="{FF2B5EF4-FFF2-40B4-BE49-F238E27FC236}">
              <a16:creationId xmlns:a16="http://schemas.microsoft.com/office/drawing/2014/main" id="{9DF04EDC-6388-4852-A5C1-3B48FAE0787F}"/>
            </a:ext>
          </a:extLst>
        </xdr:cNvPr>
        <xdr:cNvCxnSpPr/>
      </xdr:nvCxnSpPr>
      <xdr:spPr>
        <a:xfrm flipV="1">
          <a:off x="15481300" y="17673501"/>
          <a:ext cx="838200" cy="58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4173</xdr:rowOff>
    </xdr:from>
    <xdr:to>
      <xdr:col>76</xdr:col>
      <xdr:colOff>165100</xdr:colOff>
      <xdr:row>106</xdr:row>
      <xdr:rowOff>105773</xdr:rowOff>
    </xdr:to>
    <xdr:sp macro="" textlink="">
      <xdr:nvSpPr>
        <xdr:cNvPr id="823" name="楕円 822">
          <a:extLst>
            <a:ext uri="{FF2B5EF4-FFF2-40B4-BE49-F238E27FC236}">
              <a16:creationId xmlns:a16="http://schemas.microsoft.com/office/drawing/2014/main" id="{B1D319B0-849F-4455-A2F3-F3A1914B2C8B}"/>
            </a:ext>
          </a:extLst>
        </xdr:cNvPr>
        <xdr:cNvSpPr/>
      </xdr:nvSpPr>
      <xdr:spPr>
        <a:xfrm>
          <a:off x="14541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54973</xdr:rowOff>
    </xdr:from>
    <xdr:to>
      <xdr:col>81</xdr:col>
      <xdr:colOff>50800</xdr:colOff>
      <xdr:row>106</xdr:row>
      <xdr:rowOff>81099</xdr:rowOff>
    </xdr:to>
    <xdr:cxnSp macro="">
      <xdr:nvCxnSpPr>
        <xdr:cNvPr id="824" name="直線コネクタ 823">
          <a:extLst>
            <a:ext uri="{FF2B5EF4-FFF2-40B4-BE49-F238E27FC236}">
              <a16:creationId xmlns:a16="http://schemas.microsoft.com/office/drawing/2014/main" id="{B3859283-CDDB-407C-83B4-89477EBA92D9}"/>
            </a:ext>
          </a:extLst>
        </xdr:cNvPr>
        <xdr:cNvCxnSpPr/>
      </xdr:nvCxnSpPr>
      <xdr:spPr>
        <a:xfrm>
          <a:off x="14592300" y="1822867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170724</xdr:rowOff>
    </xdr:from>
    <xdr:to>
      <xdr:col>72</xdr:col>
      <xdr:colOff>38100</xdr:colOff>
      <xdr:row>106</xdr:row>
      <xdr:rowOff>100874</xdr:rowOff>
    </xdr:to>
    <xdr:sp macro="" textlink="">
      <xdr:nvSpPr>
        <xdr:cNvPr id="825" name="楕円 824">
          <a:extLst>
            <a:ext uri="{FF2B5EF4-FFF2-40B4-BE49-F238E27FC236}">
              <a16:creationId xmlns:a16="http://schemas.microsoft.com/office/drawing/2014/main" id="{E0F2DFB0-19B3-4F2A-87C4-10514C0A196E}"/>
            </a:ext>
          </a:extLst>
        </xdr:cNvPr>
        <xdr:cNvSpPr/>
      </xdr:nvSpPr>
      <xdr:spPr>
        <a:xfrm>
          <a:off x="13652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50074</xdr:rowOff>
    </xdr:from>
    <xdr:to>
      <xdr:col>76</xdr:col>
      <xdr:colOff>114300</xdr:colOff>
      <xdr:row>106</xdr:row>
      <xdr:rowOff>54973</xdr:rowOff>
    </xdr:to>
    <xdr:cxnSp macro="">
      <xdr:nvCxnSpPr>
        <xdr:cNvPr id="826" name="直線コネクタ 825">
          <a:extLst>
            <a:ext uri="{FF2B5EF4-FFF2-40B4-BE49-F238E27FC236}">
              <a16:creationId xmlns:a16="http://schemas.microsoft.com/office/drawing/2014/main" id="{A705F710-9040-4204-8D69-65678F90D389}"/>
            </a:ext>
          </a:extLst>
        </xdr:cNvPr>
        <xdr:cNvCxnSpPr/>
      </xdr:nvCxnSpPr>
      <xdr:spPr>
        <a:xfrm>
          <a:off x="13703300" y="1822377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27" name="n_1aveValue【庁舎】&#10;有形固定資産減価償却率">
          <a:extLst>
            <a:ext uri="{FF2B5EF4-FFF2-40B4-BE49-F238E27FC236}">
              <a16:creationId xmlns:a16="http://schemas.microsoft.com/office/drawing/2014/main" id="{62DAE537-989D-4E68-9977-082E6EF64872}"/>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828" name="n_2aveValue【庁舎】&#10;有形固定資産減価償却率">
          <a:extLst>
            <a:ext uri="{FF2B5EF4-FFF2-40B4-BE49-F238E27FC236}">
              <a16:creationId xmlns:a16="http://schemas.microsoft.com/office/drawing/2014/main" id="{EFEE9ACF-3162-4409-A778-D6BFFDC50163}"/>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829" name="n_3aveValue【庁舎】&#10;有形固定資産減価償却率">
          <a:extLst>
            <a:ext uri="{FF2B5EF4-FFF2-40B4-BE49-F238E27FC236}">
              <a16:creationId xmlns:a16="http://schemas.microsoft.com/office/drawing/2014/main" id="{2661C4DB-659F-4BDC-9AA6-7AB6583EC332}"/>
            </a:ext>
          </a:extLst>
        </xdr:cNvPr>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830" name="n_4aveValue【庁舎】&#10;有形固定資産減価償却率">
          <a:extLst>
            <a:ext uri="{FF2B5EF4-FFF2-40B4-BE49-F238E27FC236}">
              <a16:creationId xmlns:a16="http://schemas.microsoft.com/office/drawing/2014/main" id="{96A90CE2-48D3-456B-9BDD-FD1DFD9C924C}"/>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123026</xdr:rowOff>
    </xdr:from>
    <xdr:ext cx="405111" cy="259045"/>
    <xdr:sp macro="" textlink="">
      <xdr:nvSpPr>
        <xdr:cNvPr id="831" name="n_1mainValue【庁舎】&#10;有形固定資産減価償却率">
          <a:extLst>
            <a:ext uri="{FF2B5EF4-FFF2-40B4-BE49-F238E27FC236}">
              <a16:creationId xmlns:a16="http://schemas.microsoft.com/office/drawing/2014/main" id="{EC76AF07-D312-41D1-8B77-992EA5CE279F}"/>
            </a:ext>
          </a:extLst>
        </xdr:cNvPr>
        <xdr:cNvSpPr txBox="1"/>
      </xdr:nvSpPr>
      <xdr:spPr>
        <a:xfrm>
          <a:off x="15266044"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96900</xdr:rowOff>
    </xdr:from>
    <xdr:ext cx="405111" cy="259045"/>
    <xdr:sp macro="" textlink="">
      <xdr:nvSpPr>
        <xdr:cNvPr id="832" name="n_2mainValue【庁舎】&#10;有形固定資産減価償却率">
          <a:extLst>
            <a:ext uri="{FF2B5EF4-FFF2-40B4-BE49-F238E27FC236}">
              <a16:creationId xmlns:a16="http://schemas.microsoft.com/office/drawing/2014/main" id="{25335326-96A2-47D5-BA11-6A78C867DB19}"/>
            </a:ext>
          </a:extLst>
        </xdr:cNvPr>
        <xdr:cNvSpPr txBox="1"/>
      </xdr:nvSpPr>
      <xdr:spPr>
        <a:xfrm>
          <a:off x="14389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92001</xdr:rowOff>
    </xdr:from>
    <xdr:ext cx="405111" cy="259045"/>
    <xdr:sp macro="" textlink="">
      <xdr:nvSpPr>
        <xdr:cNvPr id="833" name="n_3mainValue【庁舎】&#10;有形固定資産減価償却率">
          <a:extLst>
            <a:ext uri="{FF2B5EF4-FFF2-40B4-BE49-F238E27FC236}">
              <a16:creationId xmlns:a16="http://schemas.microsoft.com/office/drawing/2014/main" id="{ED48F616-4F41-48F8-AE65-B9825EF9F950}"/>
            </a:ext>
          </a:extLst>
        </xdr:cNvPr>
        <xdr:cNvSpPr txBox="1"/>
      </xdr:nvSpPr>
      <xdr:spPr>
        <a:xfrm>
          <a:off x="135007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4" name="正方形/長方形 833">
          <a:extLst>
            <a:ext uri="{FF2B5EF4-FFF2-40B4-BE49-F238E27FC236}">
              <a16:creationId xmlns:a16="http://schemas.microsoft.com/office/drawing/2014/main" id="{1DC92AE2-898C-4B6A-A396-3A511F27DF2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5" name="正方形/長方形 834">
          <a:extLst>
            <a:ext uri="{FF2B5EF4-FFF2-40B4-BE49-F238E27FC236}">
              <a16:creationId xmlns:a16="http://schemas.microsoft.com/office/drawing/2014/main" id="{CEA4B560-6408-4F2F-93E6-45743C8A1D5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6" name="正方形/長方形 835">
          <a:extLst>
            <a:ext uri="{FF2B5EF4-FFF2-40B4-BE49-F238E27FC236}">
              <a16:creationId xmlns:a16="http://schemas.microsoft.com/office/drawing/2014/main" id="{82EBCDE7-2C2E-4032-ACAD-19EE3EE2131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7" name="正方形/長方形 836">
          <a:extLst>
            <a:ext uri="{FF2B5EF4-FFF2-40B4-BE49-F238E27FC236}">
              <a16:creationId xmlns:a16="http://schemas.microsoft.com/office/drawing/2014/main" id="{559EA277-BA21-47AF-B282-4281B2BC9B9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8" name="正方形/長方形 837">
          <a:extLst>
            <a:ext uri="{FF2B5EF4-FFF2-40B4-BE49-F238E27FC236}">
              <a16:creationId xmlns:a16="http://schemas.microsoft.com/office/drawing/2014/main" id="{B5038BCC-D468-477B-96A1-32AA68DD5D0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9" name="正方形/長方形 838">
          <a:extLst>
            <a:ext uri="{FF2B5EF4-FFF2-40B4-BE49-F238E27FC236}">
              <a16:creationId xmlns:a16="http://schemas.microsoft.com/office/drawing/2014/main" id="{ADFBF27C-0F26-41B9-9C9B-C4B5D4384F7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0" name="正方形/長方形 839">
          <a:extLst>
            <a:ext uri="{FF2B5EF4-FFF2-40B4-BE49-F238E27FC236}">
              <a16:creationId xmlns:a16="http://schemas.microsoft.com/office/drawing/2014/main" id="{0C2682E5-E7CC-485C-915B-5ED5E53B949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1" name="正方形/長方形 840">
          <a:extLst>
            <a:ext uri="{FF2B5EF4-FFF2-40B4-BE49-F238E27FC236}">
              <a16:creationId xmlns:a16="http://schemas.microsoft.com/office/drawing/2014/main" id="{6E13BE0B-E462-4A2B-8666-4CFE0E1FA65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2" name="テキスト ボックス 841">
          <a:extLst>
            <a:ext uri="{FF2B5EF4-FFF2-40B4-BE49-F238E27FC236}">
              <a16:creationId xmlns:a16="http://schemas.microsoft.com/office/drawing/2014/main" id="{690079F1-BAC2-43B2-9B99-1236148CE4D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3" name="直線コネクタ 842">
          <a:extLst>
            <a:ext uri="{FF2B5EF4-FFF2-40B4-BE49-F238E27FC236}">
              <a16:creationId xmlns:a16="http://schemas.microsoft.com/office/drawing/2014/main" id="{25911B38-4CB0-490E-B5B8-BDDC04CAB91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44" name="直線コネクタ 843">
          <a:extLst>
            <a:ext uri="{FF2B5EF4-FFF2-40B4-BE49-F238E27FC236}">
              <a16:creationId xmlns:a16="http://schemas.microsoft.com/office/drawing/2014/main" id="{A104E11C-D086-47E2-AD62-5660E16787A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45" name="テキスト ボックス 844">
          <a:extLst>
            <a:ext uri="{FF2B5EF4-FFF2-40B4-BE49-F238E27FC236}">
              <a16:creationId xmlns:a16="http://schemas.microsoft.com/office/drawing/2014/main" id="{55DAE9E5-7DB1-4437-8162-160A4EBB2C6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46" name="直線コネクタ 845">
          <a:extLst>
            <a:ext uri="{FF2B5EF4-FFF2-40B4-BE49-F238E27FC236}">
              <a16:creationId xmlns:a16="http://schemas.microsoft.com/office/drawing/2014/main" id="{99ABA3FD-5DA7-4476-9315-2DC663972C1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7" name="テキスト ボックス 846">
          <a:extLst>
            <a:ext uri="{FF2B5EF4-FFF2-40B4-BE49-F238E27FC236}">
              <a16:creationId xmlns:a16="http://schemas.microsoft.com/office/drawing/2014/main" id="{AB05954E-FF35-4726-BE8C-E77E3B0A812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8" name="直線コネクタ 847">
          <a:extLst>
            <a:ext uri="{FF2B5EF4-FFF2-40B4-BE49-F238E27FC236}">
              <a16:creationId xmlns:a16="http://schemas.microsoft.com/office/drawing/2014/main" id="{9374B467-152E-42E1-9AEF-7C3C3BB6F38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9" name="テキスト ボックス 848">
          <a:extLst>
            <a:ext uri="{FF2B5EF4-FFF2-40B4-BE49-F238E27FC236}">
              <a16:creationId xmlns:a16="http://schemas.microsoft.com/office/drawing/2014/main" id="{C70B2E58-D070-46CA-9C7B-529E0E5E5D7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50" name="直線コネクタ 849">
          <a:extLst>
            <a:ext uri="{FF2B5EF4-FFF2-40B4-BE49-F238E27FC236}">
              <a16:creationId xmlns:a16="http://schemas.microsoft.com/office/drawing/2014/main" id="{C6AC4D83-FF34-437D-AC81-ADCE3F5FA35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51" name="テキスト ボックス 850">
          <a:extLst>
            <a:ext uri="{FF2B5EF4-FFF2-40B4-BE49-F238E27FC236}">
              <a16:creationId xmlns:a16="http://schemas.microsoft.com/office/drawing/2014/main" id="{A721EFC1-0D36-41E9-8A25-8B3C2B562A6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2" name="直線コネクタ 851">
          <a:extLst>
            <a:ext uri="{FF2B5EF4-FFF2-40B4-BE49-F238E27FC236}">
              <a16:creationId xmlns:a16="http://schemas.microsoft.com/office/drawing/2014/main" id="{AF19BF68-672B-4ED0-AA43-9AA5DBC5D92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3" name="テキスト ボックス 852">
          <a:extLst>
            <a:ext uri="{FF2B5EF4-FFF2-40B4-BE49-F238E27FC236}">
              <a16:creationId xmlns:a16="http://schemas.microsoft.com/office/drawing/2014/main" id="{29856791-72EE-422E-8B77-8EF1A116882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54" name="直線コネクタ 853">
          <a:extLst>
            <a:ext uri="{FF2B5EF4-FFF2-40B4-BE49-F238E27FC236}">
              <a16:creationId xmlns:a16="http://schemas.microsoft.com/office/drawing/2014/main" id="{3CD242E0-ACFA-40C2-905C-212E804AA4C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55" name="テキスト ボックス 854">
          <a:extLst>
            <a:ext uri="{FF2B5EF4-FFF2-40B4-BE49-F238E27FC236}">
              <a16:creationId xmlns:a16="http://schemas.microsoft.com/office/drawing/2014/main" id="{0A2A1B0B-DE4D-4079-B886-024753A5BDF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6" name="直線コネクタ 855">
          <a:extLst>
            <a:ext uri="{FF2B5EF4-FFF2-40B4-BE49-F238E27FC236}">
              <a16:creationId xmlns:a16="http://schemas.microsoft.com/office/drawing/2014/main" id="{815DF128-A424-4BA6-B179-BE46B4ACBED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7" name="テキスト ボックス 856">
          <a:extLst>
            <a:ext uri="{FF2B5EF4-FFF2-40B4-BE49-F238E27FC236}">
              <a16:creationId xmlns:a16="http://schemas.microsoft.com/office/drawing/2014/main" id="{052FB013-8F8E-4C6A-91DD-F3D12F52FFA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8" name="【庁舎】&#10;一人当たり面積グラフ枠">
          <a:extLst>
            <a:ext uri="{FF2B5EF4-FFF2-40B4-BE49-F238E27FC236}">
              <a16:creationId xmlns:a16="http://schemas.microsoft.com/office/drawing/2014/main" id="{0E6935FA-905B-4554-9AF0-211B801DF79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59" name="直線コネクタ 858">
          <a:extLst>
            <a:ext uri="{FF2B5EF4-FFF2-40B4-BE49-F238E27FC236}">
              <a16:creationId xmlns:a16="http://schemas.microsoft.com/office/drawing/2014/main" id="{64967A46-D41B-4F13-953D-0CF06ED062F4}"/>
            </a:ext>
          </a:extLst>
        </xdr:cNvPr>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60" name="【庁舎】&#10;一人当たり面積最小値テキスト">
          <a:extLst>
            <a:ext uri="{FF2B5EF4-FFF2-40B4-BE49-F238E27FC236}">
              <a16:creationId xmlns:a16="http://schemas.microsoft.com/office/drawing/2014/main" id="{C8540550-DEC0-43BA-9D32-B5B30755E8BE}"/>
            </a:ext>
          </a:extLst>
        </xdr:cNvPr>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61" name="直線コネクタ 860">
          <a:extLst>
            <a:ext uri="{FF2B5EF4-FFF2-40B4-BE49-F238E27FC236}">
              <a16:creationId xmlns:a16="http://schemas.microsoft.com/office/drawing/2014/main" id="{53E68EE7-D689-41DB-8356-B8F7B2A1102D}"/>
            </a:ext>
          </a:extLst>
        </xdr:cNvPr>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62" name="【庁舎】&#10;一人当たり面積最大値テキスト">
          <a:extLst>
            <a:ext uri="{FF2B5EF4-FFF2-40B4-BE49-F238E27FC236}">
              <a16:creationId xmlns:a16="http://schemas.microsoft.com/office/drawing/2014/main" id="{7DC40864-C627-4DD4-AF63-F869502063AF}"/>
            </a:ext>
          </a:extLst>
        </xdr:cNvPr>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63" name="直線コネクタ 862">
          <a:extLst>
            <a:ext uri="{FF2B5EF4-FFF2-40B4-BE49-F238E27FC236}">
              <a16:creationId xmlns:a16="http://schemas.microsoft.com/office/drawing/2014/main" id="{D325085F-AB21-466C-A9EF-4900612CE497}"/>
            </a:ext>
          </a:extLst>
        </xdr:cNvPr>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864" name="【庁舎】&#10;一人当たり面積平均値テキスト">
          <a:extLst>
            <a:ext uri="{FF2B5EF4-FFF2-40B4-BE49-F238E27FC236}">
              <a16:creationId xmlns:a16="http://schemas.microsoft.com/office/drawing/2014/main" id="{B85D686E-4854-4806-A916-F0EE43EF7F99}"/>
            </a:ext>
          </a:extLst>
        </xdr:cNvPr>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65" name="フローチャート: 判断 864">
          <a:extLst>
            <a:ext uri="{FF2B5EF4-FFF2-40B4-BE49-F238E27FC236}">
              <a16:creationId xmlns:a16="http://schemas.microsoft.com/office/drawing/2014/main" id="{045F83C0-44F6-46F2-93BE-26129479B764}"/>
            </a:ext>
          </a:extLst>
        </xdr:cNvPr>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66" name="フローチャート: 判断 865">
          <a:extLst>
            <a:ext uri="{FF2B5EF4-FFF2-40B4-BE49-F238E27FC236}">
              <a16:creationId xmlns:a16="http://schemas.microsoft.com/office/drawing/2014/main" id="{CE023EA8-C678-49B7-8133-D0E5E20FEFE0}"/>
            </a:ext>
          </a:extLst>
        </xdr:cNvPr>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67" name="フローチャート: 判断 866">
          <a:extLst>
            <a:ext uri="{FF2B5EF4-FFF2-40B4-BE49-F238E27FC236}">
              <a16:creationId xmlns:a16="http://schemas.microsoft.com/office/drawing/2014/main" id="{E39FB0BB-CCB9-47EE-9DCE-A9A33CC9BB74}"/>
            </a:ext>
          </a:extLst>
        </xdr:cNvPr>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68" name="フローチャート: 判断 867">
          <a:extLst>
            <a:ext uri="{FF2B5EF4-FFF2-40B4-BE49-F238E27FC236}">
              <a16:creationId xmlns:a16="http://schemas.microsoft.com/office/drawing/2014/main" id="{2A6DB91A-236E-4A63-B67B-E56468741B4F}"/>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69" name="フローチャート: 判断 868">
          <a:extLst>
            <a:ext uri="{FF2B5EF4-FFF2-40B4-BE49-F238E27FC236}">
              <a16:creationId xmlns:a16="http://schemas.microsoft.com/office/drawing/2014/main" id="{9E60CE0B-AE4F-471A-A88B-D76DB33CBC1C}"/>
            </a:ext>
          </a:extLst>
        </xdr:cNvPr>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827B6E48-6913-44C0-8697-CA375210A99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835B6CC3-D5A8-4E65-AF7F-8F0B109AA53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12FE4F6F-4C09-4F00-BB52-9B28DD2AA20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44E93316-DCDA-4BE3-8488-DD8CED74E30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3273D05D-18A5-4B32-B5FD-390FF43FBAE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85816</xdr:rowOff>
    </xdr:from>
    <xdr:to>
      <xdr:col>116</xdr:col>
      <xdr:colOff>114300</xdr:colOff>
      <xdr:row>104</xdr:row>
      <xdr:rowOff>15966</xdr:rowOff>
    </xdr:to>
    <xdr:sp macro="" textlink="">
      <xdr:nvSpPr>
        <xdr:cNvPr id="875" name="楕円 874">
          <a:extLst>
            <a:ext uri="{FF2B5EF4-FFF2-40B4-BE49-F238E27FC236}">
              <a16:creationId xmlns:a16="http://schemas.microsoft.com/office/drawing/2014/main" id="{4B45B9B3-DD8D-4FE5-B4BE-753A54E53878}"/>
            </a:ext>
          </a:extLst>
        </xdr:cNvPr>
        <xdr:cNvSpPr/>
      </xdr:nvSpPr>
      <xdr:spPr>
        <a:xfrm>
          <a:off x="221107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108693</xdr:rowOff>
    </xdr:from>
    <xdr:ext cx="469744" cy="259045"/>
    <xdr:sp macro="" textlink="">
      <xdr:nvSpPr>
        <xdr:cNvPr id="876" name="【庁舎】&#10;一人当たり面積該当値テキスト">
          <a:extLst>
            <a:ext uri="{FF2B5EF4-FFF2-40B4-BE49-F238E27FC236}">
              <a16:creationId xmlns:a16="http://schemas.microsoft.com/office/drawing/2014/main" id="{1AF35264-EF48-4956-B540-C2C7D4E16F5E}"/>
            </a:ext>
          </a:extLst>
        </xdr:cNvPr>
        <xdr:cNvSpPr txBox="1"/>
      </xdr:nvSpPr>
      <xdr:spPr>
        <a:xfrm>
          <a:off x="22199600" y="1759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160927</xdr:rowOff>
    </xdr:from>
    <xdr:to>
      <xdr:col>112</xdr:col>
      <xdr:colOff>38100</xdr:colOff>
      <xdr:row>105</xdr:row>
      <xdr:rowOff>91077</xdr:rowOff>
    </xdr:to>
    <xdr:sp macro="" textlink="">
      <xdr:nvSpPr>
        <xdr:cNvPr id="877" name="楕円 876">
          <a:extLst>
            <a:ext uri="{FF2B5EF4-FFF2-40B4-BE49-F238E27FC236}">
              <a16:creationId xmlns:a16="http://schemas.microsoft.com/office/drawing/2014/main" id="{0D598C12-26ED-4AD0-AB1F-72CD7A8366A4}"/>
            </a:ext>
          </a:extLst>
        </xdr:cNvPr>
        <xdr:cNvSpPr/>
      </xdr:nvSpPr>
      <xdr:spPr>
        <a:xfrm>
          <a:off x="21272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136616</xdr:rowOff>
    </xdr:from>
    <xdr:to>
      <xdr:col>116</xdr:col>
      <xdr:colOff>63500</xdr:colOff>
      <xdr:row>105</xdr:row>
      <xdr:rowOff>40277</xdr:rowOff>
    </xdr:to>
    <xdr:cxnSp macro="">
      <xdr:nvCxnSpPr>
        <xdr:cNvPr id="878" name="直線コネクタ 877">
          <a:extLst>
            <a:ext uri="{FF2B5EF4-FFF2-40B4-BE49-F238E27FC236}">
              <a16:creationId xmlns:a16="http://schemas.microsoft.com/office/drawing/2014/main" id="{DFD32F2E-0503-4F2A-97BD-E84BB6EF4002}"/>
            </a:ext>
          </a:extLst>
        </xdr:cNvPr>
        <xdr:cNvCxnSpPr/>
      </xdr:nvCxnSpPr>
      <xdr:spPr>
        <a:xfrm flipV="1">
          <a:off x="21323300" y="17795966"/>
          <a:ext cx="838200" cy="24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907</xdr:rowOff>
    </xdr:from>
    <xdr:to>
      <xdr:col>107</xdr:col>
      <xdr:colOff>101600</xdr:colOff>
      <xdr:row>105</xdr:row>
      <xdr:rowOff>102507</xdr:rowOff>
    </xdr:to>
    <xdr:sp macro="" textlink="">
      <xdr:nvSpPr>
        <xdr:cNvPr id="879" name="楕円 878">
          <a:extLst>
            <a:ext uri="{FF2B5EF4-FFF2-40B4-BE49-F238E27FC236}">
              <a16:creationId xmlns:a16="http://schemas.microsoft.com/office/drawing/2014/main" id="{AD09EB98-F056-4B63-863D-5B55D62F6692}"/>
            </a:ext>
          </a:extLst>
        </xdr:cNvPr>
        <xdr:cNvSpPr/>
      </xdr:nvSpPr>
      <xdr:spPr>
        <a:xfrm>
          <a:off x="20383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40277</xdr:rowOff>
    </xdr:from>
    <xdr:to>
      <xdr:col>111</xdr:col>
      <xdr:colOff>177800</xdr:colOff>
      <xdr:row>105</xdr:row>
      <xdr:rowOff>51707</xdr:rowOff>
    </xdr:to>
    <xdr:cxnSp macro="">
      <xdr:nvCxnSpPr>
        <xdr:cNvPr id="880" name="直線コネクタ 879">
          <a:extLst>
            <a:ext uri="{FF2B5EF4-FFF2-40B4-BE49-F238E27FC236}">
              <a16:creationId xmlns:a16="http://schemas.microsoft.com/office/drawing/2014/main" id="{FDA3C463-DAAB-4DBB-A42D-063892D8B77E}"/>
            </a:ext>
          </a:extLst>
        </xdr:cNvPr>
        <xdr:cNvCxnSpPr/>
      </xdr:nvCxnSpPr>
      <xdr:spPr>
        <a:xfrm flipV="1">
          <a:off x="20434300" y="1804252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149498</xdr:rowOff>
    </xdr:from>
    <xdr:to>
      <xdr:col>102</xdr:col>
      <xdr:colOff>165100</xdr:colOff>
      <xdr:row>105</xdr:row>
      <xdr:rowOff>79648</xdr:rowOff>
    </xdr:to>
    <xdr:sp macro="" textlink="">
      <xdr:nvSpPr>
        <xdr:cNvPr id="881" name="楕円 880">
          <a:extLst>
            <a:ext uri="{FF2B5EF4-FFF2-40B4-BE49-F238E27FC236}">
              <a16:creationId xmlns:a16="http://schemas.microsoft.com/office/drawing/2014/main" id="{32DA405D-72C5-44A0-9159-5B8AA6865641}"/>
            </a:ext>
          </a:extLst>
        </xdr:cNvPr>
        <xdr:cNvSpPr/>
      </xdr:nvSpPr>
      <xdr:spPr>
        <a:xfrm>
          <a:off x="19494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28848</xdr:rowOff>
    </xdr:from>
    <xdr:to>
      <xdr:col>107</xdr:col>
      <xdr:colOff>50800</xdr:colOff>
      <xdr:row>105</xdr:row>
      <xdr:rowOff>51707</xdr:rowOff>
    </xdr:to>
    <xdr:cxnSp macro="">
      <xdr:nvCxnSpPr>
        <xdr:cNvPr id="882" name="直線コネクタ 881">
          <a:extLst>
            <a:ext uri="{FF2B5EF4-FFF2-40B4-BE49-F238E27FC236}">
              <a16:creationId xmlns:a16="http://schemas.microsoft.com/office/drawing/2014/main" id="{F804627D-1C2E-4EC5-848B-A5F32B529A97}"/>
            </a:ext>
          </a:extLst>
        </xdr:cNvPr>
        <xdr:cNvCxnSpPr/>
      </xdr:nvCxnSpPr>
      <xdr:spPr>
        <a:xfrm>
          <a:off x="19545300" y="1803109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883" name="n_1aveValue【庁舎】&#10;一人当たり面積">
          <a:extLst>
            <a:ext uri="{FF2B5EF4-FFF2-40B4-BE49-F238E27FC236}">
              <a16:creationId xmlns:a16="http://schemas.microsoft.com/office/drawing/2014/main" id="{CE0E3FA7-0913-4CE1-A946-5B365FB02D6A}"/>
            </a:ext>
          </a:extLst>
        </xdr:cNvPr>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884" name="n_2aveValue【庁舎】&#10;一人当たり面積">
          <a:extLst>
            <a:ext uri="{FF2B5EF4-FFF2-40B4-BE49-F238E27FC236}">
              <a16:creationId xmlns:a16="http://schemas.microsoft.com/office/drawing/2014/main" id="{CAD2A299-7F7C-4AA2-B3A9-CA4A9DA1F993}"/>
            </a:ext>
          </a:extLst>
        </xdr:cNvPr>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85" name="n_3aveValue【庁舎】&#10;一人当たり面積">
          <a:extLst>
            <a:ext uri="{FF2B5EF4-FFF2-40B4-BE49-F238E27FC236}">
              <a16:creationId xmlns:a16="http://schemas.microsoft.com/office/drawing/2014/main" id="{CE55D5A3-9C9A-401D-8C77-D0AE49EB4FD4}"/>
            </a:ext>
          </a:extLst>
        </xdr:cNvPr>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886" name="n_4aveValue【庁舎】&#10;一人当たり面積">
          <a:extLst>
            <a:ext uri="{FF2B5EF4-FFF2-40B4-BE49-F238E27FC236}">
              <a16:creationId xmlns:a16="http://schemas.microsoft.com/office/drawing/2014/main" id="{CA4626F7-81AF-4AA6-8FA1-8923B182C23A}"/>
            </a:ext>
          </a:extLst>
        </xdr:cNvPr>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107604</xdr:rowOff>
    </xdr:from>
    <xdr:ext cx="469744" cy="259045"/>
    <xdr:sp macro="" textlink="">
      <xdr:nvSpPr>
        <xdr:cNvPr id="887" name="n_1mainValue【庁舎】&#10;一人当たり面積">
          <a:extLst>
            <a:ext uri="{FF2B5EF4-FFF2-40B4-BE49-F238E27FC236}">
              <a16:creationId xmlns:a16="http://schemas.microsoft.com/office/drawing/2014/main" id="{E9968A36-E610-48CB-8D3D-12DCC4EB3093}"/>
            </a:ext>
          </a:extLst>
        </xdr:cNvPr>
        <xdr:cNvSpPr txBox="1"/>
      </xdr:nvSpPr>
      <xdr:spPr>
        <a:xfrm>
          <a:off x="21075727" y="1776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119034</xdr:rowOff>
    </xdr:from>
    <xdr:ext cx="469744" cy="259045"/>
    <xdr:sp macro="" textlink="">
      <xdr:nvSpPr>
        <xdr:cNvPr id="888" name="n_2mainValue【庁舎】&#10;一人当たり面積">
          <a:extLst>
            <a:ext uri="{FF2B5EF4-FFF2-40B4-BE49-F238E27FC236}">
              <a16:creationId xmlns:a16="http://schemas.microsoft.com/office/drawing/2014/main" id="{ACD5534A-D151-415B-899C-32963E80E688}"/>
            </a:ext>
          </a:extLst>
        </xdr:cNvPr>
        <xdr:cNvSpPr txBox="1"/>
      </xdr:nvSpPr>
      <xdr:spPr>
        <a:xfrm>
          <a:off x="201994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96175</xdr:rowOff>
    </xdr:from>
    <xdr:ext cx="469744" cy="259045"/>
    <xdr:sp macro="" textlink="">
      <xdr:nvSpPr>
        <xdr:cNvPr id="889" name="n_3mainValue【庁舎】&#10;一人当たり面積">
          <a:extLst>
            <a:ext uri="{FF2B5EF4-FFF2-40B4-BE49-F238E27FC236}">
              <a16:creationId xmlns:a16="http://schemas.microsoft.com/office/drawing/2014/main" id="{1649C7A1-BCD0-4CDE-912A-FD98B5DFB8E5}"/>
            </a:ext>
          </a:extLst>
        </xdr:cNvPr>
        <xdr:cNvSpPr txBox="1"/>
      </xdr:nvSpPr>
      <xdr:spPr>
        <a:xfrm>
          <a:off x="193104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0" name="正方形/長方形 889">
          <a:extLst>
            <a:ext uri="{FF2B5EF4-FFF2-40B4-BE49-F238E27FC236}">
              <a16:creationId xmlns:a16="http://schemas.microsoft.com/office/drawing/2014/main" id="{6D450381-6627-43B4-A40A-F14D058085F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1" name="正方形/長方形 890">
          <a:extLst>
            <a:ext uri="{FF2B5EF4-FFF2-40B4-BE49-F238E27FC236}">
              <a16:creationId xmlns:a16="http://schemas.microsoft.com/office/drawing/2014/main" id="{F6324612-CAA8-4D77-BEB4-FE92A9A5DD5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2" name="テキスト ボックス 891">
          <a:extLst>
            <a:ext uri="{FF2B5EF4-FFF2-40B4-BE49-F238E27FC236}">
              <a16:creationId xmlns:a16="http://schemas.microsoft.com/office/drawing/2014/main" id="{D7500A82-2BD8-4547-BA44-0CE0EF8835B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令和元年度については、図書館、市民会館、庁舎の有形固定資産減価償却率が類似団体、全国、県それぞれの平均を上回っている。</a:t>
          </a:r>
          <a:endParaRPr lang="ja-JP" altLang="ja-JP" sz="1400">
            <a:effectLst/>
          </a:endParaRPr>
        </a:p>
        <a:p>
          <a:r>
            <a:rPr kumimoji="1" lang="ja-JP" altLang="ja-JP" sz="1100">
              <a:solidFill>
                <a:schemeClr val="dk1"/>
              </a:solidFill>
              <a:effectLst/>
              <a:latin typeface="+mn-lt"/>
              <a:ea typeface="+mn-ea"/>
              <a:cs typeface="+mn-cs"/>
            </a:rPr>
            <a:t>　老朽化している建物が多く、平均値を上回る数値となっているが、一般廃棄物処理施設の五島市クリーンセンター、庁舎の本庁新本館棟の建設完了に伴い有形固定資産減価償却率は低くなっている。</a:t>
          </a:r>
          <a:endParaRPr lang="ja-JP" altLang="ja-JP" sz="1400">
            <a:effectLst/>
          </a:endParaRPr>
        </a:p>
        <a:p>
          <a:r>
            <a:rPr kumimoji="1" lang="ja-JP" altLang="ja-JP" sz="1100">
              <a:solidFill>
                <a:schemeClr val="dk1"/>
              </a:solidFill>
              <a:effectLst/>
              <a:latin typeface="+mn-lt"/>
              <a:ea typeface="+mn-ea"/>
              <a:cs typeface="+mn-cs"/>
            </a:rPr>
            <a:t>　また、図書館については、令和３年度より新たな図書館の建築が予定されているため、今後、有形固定資産減価償却率は低くなると思われる。　</a:t>
          </a:r>
          <a:endParaRPr lang="ja-JP" altLang="ja-JP" sz="1400">
            <a:effectLst/>
          </a:endParaRPr>
        </a:p>
        <a:p>
          <a:r>
            <a:rPr kumimoji="1" lang="ja-JP" altLang="ja-JP" sz="1100">
              <a:solidFill>
                <a:schemeClr val="dk1"/>
              </a:solidFill>
              <a:effectLst/>
              <a:latin typeface="+mn-lt"/>
              <a:ea typeface="+mn-ea"/>
              <a:cs typeface="+mn-cs"/>
            </a:rPr>
            <a:t>　また、各施設類型において、人口一人当たりの面積は、全国、県平均を大きく上回っていることから、人口規模に対して多くの施設を抱えており、主に市町合併による施設の継承、居住区域の分散、交通機関の利便性問題が原因と考え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長崎県五島市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36,704
36,578
420.12
37,375,870
36,028,674
633,393
16,099,425
39,165,825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全国平均を上回る高齢化率に加え、離島という地理的に不利な条件により産業立地が困難なことから市内に中心となる産業がないため、財政基盤が非常に弱く、類似団体の平均を大きく下回っている。</a:t>
          </a:r>
          <a:endParaRPr lang="ja-JP" altLang="ja-JP" sz="1400">
            <a:effectLst/>
          </a:endParaRPr>
        </a:p>
        <a:p>
          <a:r>
            <a:rPr kumimoji="1" lang="ja-JP" altLang="ja-JP" sz="1100">
              <a:solidFill>
                <a:schemeClr val="dk1"/>
              </a:solidFill>
              <a:effectLst/>
              <a:latin typeface="+mn-lt"/>
              <a:ea typeface="+mn-ea"/>
              <a:cs typeface="+mn-cs"/>
            </a:rPr>
            <a:t>　現在は、第３次財政改革プラン（平成２８</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３２年度）に沿った、歳出削減、定員管理、給与の適正化、市税の徴収強化等の取り組みを進めている。今後も、これらの計画に沿った更なる歳出削減等に努め、普通交付税の合併算定替終了後も健全で持続可能な財政運営を行っていけるよう財政基盤の強化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45</xdr:row>
      <xdr:rowOff>13758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7089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13758</xdr:rowOff>
    </xdr:from>
    <xdr:to>
      <xdr:col>19</xdr:col>
      <xdr:colOff>133350</xdr:colOff>
      <xdr:row>45</xdr:row>
      <xdr:rowOff>13758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13758</xdr:rowOff>
    </xdr:from>
    <xdr:to>
      <xdr:col>15</xdr:col>
      <xdr:colOff>82550</xdr:colOff>
      <xdr:row>45</xdr:row>
      <xdr:rowOff>13758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13758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134408</xdr:rowOff>
    </xdr:from>
    <xdr:to>
      <xdr:col>19</xdr:col>
      <xdr:colOff>184150</xdr:colOff>
      <xdr:row>45</xdr:row>
      <xdr:rowOff>64558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49335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134408</xdr:rowOff>
    </xdr:from>
    <xdr:to>
      <xdr:col>15</xdr:col>
      <xdr:colOff>133350</xdr:colOff>
      <xdr:row>45</xdr:row>
      <xdr:rowOff>64558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49335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134408</xdr:rowOff>
    </xdr:from>
    <xdr:to>
      <xdr:col>11</xdr:col>
      <xdr:colOff>82550</xdr:colOff>
      <xdr:row>45</xdr:row>
      <xdr:rowOff>64558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49335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経常収支比率について、第３次財政改革プランに沿って、人件費、公債費等の経費抑制に取り組んだこともあり、前回に引き続き今回も類似団体の平均を下回った。</a:t>
          </a:r>
          <a:endParaRPr lang="ja-JP" altLang="ja-JP" sz="1400">
            <a:effectLst/>
          </a:endParaRPr>
        </a:p>
        <a:p>
          <a:r>
            <a:rPr kumimoji="1" lang="ja-JP" altLang="ja-JP" sz="1100">
              <a:solidFill>
                <a:schemeClr val="dk1"/>
              </a:solidFill>
              <a:effectLst/>
              <a:latin typeface="+mn-lt"/>
              <a:ea typeface="+mn-ea"/>
              <a:cs typeface="+mn-cs"/>
            </a:rPr>
            <a:t>　当市は１１の有人属島を有する離島地域であることから類似施設の整理が進まず、人件費や施設維持費等に係る経費が類似団体と比べて大きくなっているが、今後も引き続き、事務事業の見直しや、公共施設等総合管理計画</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策定）</a:t>
          </a:r>
          <a:r>
            <a:rPr kumimoji="1" lang="ja-JP" altLang="ja-JP" sz="1100">
              <a:solidFill>
                <a:schemeClr val="dk1"/>
              </a:solidFill>
              <a:effectLst/>
              <a:latin typeface="+mn-lt"/>
              <a:ea typeface="+mn-ea"/>
              <a:cs typeface="+mn-cs"/>
            </a:rPr>
            <a:t>に基づき、各種施設の統廃合や民間移譲を積極的に進め経常経費の削減に努めていく。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32294</xdr:rowOff>
    </xdr:from>
    <xdr:to>
      <xdr:col>23</xdr:col>
      <xdr:colOff>133350</xdr:colOff>
      <xdr:row>60</xdr:row>
      <xdr:rowOff>101237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31929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25400</xdr:rowOff>
    </xdr:from>
    <xdr:to>
      <xdr:col>19</xdr:col>
      <xdr:colOff>133350</xdr:colOff>
      <xdr:row>60</xdr:row>
      <xdr:rowOff>32294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31240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152037</xdr:rowOff>
    </xdr:from>
    <xdr:to>
      <xdr:col>15</xdr:col>
      <xdr:colOff>82550</xdr:colOff>
      <xdr:row>60</xdr:row>
      <xdr:rowOff>25400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26758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114119</xdr:rowOff>
    </xdr:from>
    <xdr:to>
      <xdr:col>11</xdr:col>
      <xdr:colOff>31750</xdr:colOff>
      <xdr:row>59</xdr:row>
      <xdr:rowOff>152037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229669"/>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50437</xdr:rowOff>
    </xdr:from>
    <xdr:to>
      <xdr:col>23</xdr:col>
      <xdr:colOff>184150</xdr:colOff>
      <xdr:row>60</xdr:row>
      <xdr:rowOff>152037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66964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8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152944</xdr:rowOff>
    </xdr:from>
    <xdr:to>
      <xdr:col>19</xdr:col>
      <xdr:colOff>184150</xdr:colOff>
      <xdr:row>60</xdr:row>
      <xdr:rowOff>83094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93271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37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146050</xdr:rowOff>
    </xdr:from>
    <xdr:to>
      <xdr:col>15</xdr:col>
      <xdr:colOff>133350</xdr:colOff>
      <xdr:row>60</xdr:row>
      <xdr:rowOff>76200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101237</xdr:rowOff>
    </xdr:from>
    <xdr:to>
      <xdr:col>11</xdr:col>
      <xdr:colOff>82550</xdr:colOff>
      <xdr:row>60</xdr:row>
      <xdr:rowOff>31387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41564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63319</xdr:rowOff>
    </xdr:from>
    <xdr:to>
      <xdr:col>7</xdr:col>
      <xdr:colOff>31750</xdr:colOff>
      <xdr:row>59</xdr:row>
      <xdr:rowOff>164919</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3646</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[243,640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当市は１１の有人属島を有する離島地域であることから類似施設の整理が進まず、維持経費等の施設の維持に必要な経費が多額となり、類似団体平均を上回っている状況である。</a:t>
          </a:r>
          <a:endParaRPr lang="ja-JP" altLang="ja-JP" sz="1400">
            <a:effectLst/>
          </a:endParaRPr>
        </a:p>
        <a:p>
          <a:r>
            <a:rPr kumimoji="1" lang="ja-JP" altLang="ja-JP" sz="1100">
              <a:solidFill>
                <a:schemeClr val="dk1"/>
              </a:solidFill>
              <a:effectLst/>
              <a:latin typeface="+mn-lt"/>
              <a:ea typeface="+mn-ea"/>
              <a:cs typeface="+mn-cs"/>
            </a:rPr>
            <a:t>　人件費については、これまでも計画的に職員の削減を行ってきた</a:t>
          </a:r>
          <a:r>
            <a:rPr kumimoji="1" lang="ja-JP" altLang="en-US" sz="1100">
              <a:solidFill>
                <a:schemeClr val="dk1"/>
              </a:solidFill>
              <a:effectLst/>
              <a:latin typeface="+mn-lt"/>
              <a:ea typeface="+mn-ea"/>
              <a:cs typeface="+mn-cs"/>
            </a:rPr>
            <a:t>。令和２年度からは</a:t>
          </a:r>
          <a:r>
            <a:rPr kumimoji="1" lang="ja-JP" altLang="ja-JP" sz="1100">
              <a:solidFill>
                <a:schemeClr val="dk1"/>
              </a:solidFill>
              <a:effectLst/>
              <a:latin typeface="+mn-lt"/>
              <a:ea typeface="+mn-ea"/>
              <a:cs typeface="+mn-cs"/>
            </a:rPr>
            <a:t>第</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次定員</a:t>
          </a:r>
          <a:r>
            <a:rPr kumimoji="1" lang="ja-JP" altLang="en-US" sz="1100">
              <a:solidFill>
                <a:schemeClr val="dk1"/>
              </a:solidFill>
              <a:effectLst/>
              <a:latin typeface="+mn-lt"/>
              <a:ea typeface="+mn-ea"/>
              <a:cs typeface="+mn-cs"/>
            </a:rPr>
            <a:t>管理</a:t>
          </a:r>
          <a:r>
            <a:rPr kumimoji="1" lang="ja-JP" altLang="ja-JP" sz="1100">
              <a:solidFill>
                <a:schemeClr val="dk1"/>
              </a:solidFill>
              <a:effectLst/>
              <a:latin typeface="+mn-lt"/>
              <a:ea typeface="+mn-ea"/>
              <a:cs typeface="+mn-cs"/>
            </a:rPr>
            <a:t>計画（</a:t>
          </a:r>
          <a:r>
            <a:rPr kumimoji="1" lang="ja-JP" altLang="en-US" sz="1100">
              <a:solidFill>
                <a:schemeClr val="dk1"/>
              </a:solidFill>
              <a:effectLst/>
              <a:latin typeface="+mn-lt"/>
              <a:ea typeface="+mn-ea"/>
              <a:cs typeface="+mn-cs"/>
            </a:rPr>
            <a:t>令和</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年度）に沿って、更なる定員管理、給与の適正化に努めていく。また、物件費についても事務事業の見直し、施設の民間移譲等により一層の歳出削減に努めていく。</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87801</xdr:rowOff>
    </xdr:from>
    <xdr:to>
      <xdr:col>23</xdr:col>
      <xdr:colOff>133350</xdr:colOff>
      <xdr:row>83</xdr:row>
      <xdr:rowOff>147989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18151"/>
          <a:ext cx="838200" cy="6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65280</xdr:rowOff>
    </xdr:from>
    <xdr:to>
      <xdr:col>19</xdr:col>
      <xdr:colOff>133350</xdr:colOff>
      <xdr:row>83</xdr:row>
      <xdr:rowOff>87801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95630"/>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59677</xdr:rowOff>
    </xdr:from>
    <xdr:to>
      <xdr:col>15</xdr:col>
      <xdr:colOff>82550</xdr:colOff>
      <xdr:row>83</xdr:row>
      <xdr:rowOff>65280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90027"/>
          <a:ext cx="889000" cy="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59475</xdr:rowOff>
    </xdr:from>
    <xdr:to>
      <xdr:col>11</xdr:col>
      <xdr:colOff>31750</xdr:colOff>
      <xdr:row>83</xdr:row>
      <xdr:rowOff>59677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289825"/>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97189</xdr:rowOff>
    </xdr:from>
    <xdr:to>
      <xdr:col>23</xdr:col>
      <xdr:colOff>184150</xdr:colOff>
      <xdr:row>84</xdr:row>
      <xdr:rowOff>27339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69266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9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37001</xdr:rowOff>
    </xdr:from>
    <xdr:to>
      <xdr:col>19</xdr:col>
      <xdr:colOff>184150</xdr:colOff>
      <xdr:row>83</xdr:row>
      <xdr:rowOff>138601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6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123378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5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14480</xdr:rowOff>
    </xdr:from>
    <xdr:to>
      <xdr:col>15</xdr:col>
      <xdr:colOff>133350</xdr:colOff>
      <xdr:row>83</xdr:row>
      <xdr:rowOff>116080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100857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31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8877</xdr:rowOff>
    </xdr:from>
    <xdr:to>
      <xdr:col>11</xdr:col>
      <xdr:colOff>82550</xdr:colOff>
      <xdr:row>83</xdr:row>
      <xdr:rowOff>110477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3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95254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32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8675</xdr:rowOff>
    </xdr:from>
    <xdr:to>
      <xdr:col>7</xdr:col>
      <xdr:colOff>31750</xdr:colOff>
      <xdr:row>83</xdr:row>
      <xdr:rowOff>110275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23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95052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32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１８年度から財政健全化計画に基づく職員の給与カット（一律１０％削減）を３年間実施したことにより、給与構造改革の導入が国より１年９月遅れたため、類似団体平均を上回る状況が続いていたが、昇給抑制等により、その差は年々縮小してきた。平成２３年度からは国家公務員が時限的な給与削減を行ったことにより一時的に１００を大きく超えたものの、前回に引き続き今回も、類似団体の平均を下回った。</a:t>
          </a:r>
          <a:endParaRPr lang="ja-JP" altLang="ja-JP" sz="1400">
            <a:effectLst/>
          </a:endParaRPr>
        </a:p>
        <a:p>
          <a:r>
            <a:rPr kumimoji="1" lang="ja-JP" altLang="ja-JP" sz="1100">
              <a:solidFill>
                <a:schemeClr val="dk1"/>
              </a:solidFill>
              <a:effectLst/>
              <a:latin typeface="+mn-lt"/>
              <a:ea typeface="+mn-ea"/>
              <a:cs typeface="+mn-cs"/>
            </a:rPr>
            <a:t>　今後も国の動向を注視し、引き続き一層の給与適正化に努めていく。</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85372</xdr:rowOff>
    </xdr:from>
    <xdr:to>
      <xdr:col>81</xdr:col>
      <xdr:colOff>44450</xdr:colOff>
      <xdr:row>85</xdr:row>
      <xdr:rowOff>112184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58622"/>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85372</xdr:rowOff>
    </xdr:from>
    <xdr:to>
      <xdr:col>77</xdr:col>
      <xdr:colOff>44450</xdr:colOff>
      <xdr:row>86</xdr:row>
      <xdr:rowOff>7761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5862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7761</xdr:rowOff>
    </xdr:from>
    <xdr:to>
      <xdr:col>72</xdr:col>
      <xdr:colOff>203200</xdr:colOff>
      <xdr:row>86</xdr:row>
      <xdr:rowOff>34572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75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34572</xdr:rowOff>
    </xdr:from>
    <xdr:to>
      <xdr:col>68</xdr:col>
      <xdr:colOff>152400</xdr:colOff>
      <xdr:row>86</xdr:row>
      <xdr:rowOff>88195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7792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34572</xdr:rowOff>
    </xdr:from>
    <xdr:to>
      <xdr:col>77</xdr:col>
      <xdr:colOff>95250</xdr:colOff>
      <xdr:row>85</xdr:row>
      <xdr:rowOff>136172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128411</xdr:rowOff>
    </xdr:from>
    <xdr:to>
      <xdr:col>73</xdr:col>
      <xdr:colOff>44450</xdr:colOff>
      <xdr:row>86</xdr:row>
      <xdr:rowOff>58561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68738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155222</xdr:rowOff>
    </xdr:from>
    <xdr:to>
      <xdr:col>68</xdr:col>
      <xdr:colOff>203200</xdr:colOff>
      <xdr:row>86</xdr:row>
      <xdr:rowOff>85372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95549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多くの２次離島を抱える行政区域であることから、人口千人当たりの職員数は類似団体平均を上回っている状況である。</a:t>
          </a:r>
          <a:endParaRPr lang="ja-JP" altLang="ja-JP" sz="1400">
            <a:effectLst/>
          </a:endParaRPr>
        </a:p>
        <a:p>
          <a:r>
            <a:rPr kumimoji="1" lang="ja-JP" altLang="ja-JP" sz="1100">
              <a:solidFill>
                <a:schemeClr val="dk1"/>
              </a:solidFill>
              <a:effectLst/>
              <a:latin typeface="+mn-lt"/>
              <a:ea typeface="+mn-ea"/>
              <a:cs typeface="+mn-cs"/>
            </a:rPr>
            <a:t>　これまでも、第３次定員適正化計画に沿って、民間活力の活用や組織・機構の見直しを行い、積極的に職員数の削減を行ってきたが、人口減少が進むことで、人口千人当たりの職員数は減少しにくくなっている。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、第</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次定員</a:t>
          </a:r>
          <a:r>
            <a:rPr kumimoji="1" lang="ja-JP" altLang="en-US" sz="1100">
              <a:solidFill>
                <a:schemeClr val="dk1"/>
              </a:solidFill>
              <a:effectLst/>
              <a:latin typeface="+mn-lt"/>
              <a:ea typeface="+mn-ea"/>
              <a:cs typeface="+mn-cs"/>
            </a:rPr>
            <a:t>管理</a:t>
          </a:r>
          <a:r>
            <a:rPr kumimoji="1" lang="ja-JP" altLang="ja-JP" sz="1100">
              <a:solidFill>
                <a:schemeClr val="dk1"/>
              </a:solidFill>
              <a:effectLst/>
              <a:latin typeface="+mn-lt"/>
              <a:ea typeface="+mn-ea"/>
              <a:cs typeface="+mn-cs"/>
            </a:rPr>
            <a:t>計画に沿って更なる定員の適正化に努め、類似団体平均に近づけるよう努めていく。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165765</xdr:rowOff>
    </xdr:from>
    <xdr:to>
      <xdr:col>81</xdr:col>
      <xdr:colOff>44450</xdr:colOff>
      <xdr:row>65</xdr:row>
      <xdr:rowOff>2359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1138565"/>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142784</xdr:rowOff>
    </xdr:from>
    <xdr:to>
      <xdr:col>77</xdr:col>
      <xdr:colOff>44450</xdr:colOff>
      <xdr:row>65</xdr:row>
      <xdr:rowOff>2359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111558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142784</xdr:rowOff>
    </xdr:from>
    <xdr:to>
      <xdr:col>72</xdr:col>
      <xdr:colOff>203200</xdr:colOff>
      <xdr:row>64</xdr:row>
      <xdr:rowOff>148530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1115584"/>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125549</xdr:rowOff>
    </xdr:from>
    <xdr:to>
      <xdr:col>68</xdr:col>
      <xdr:colOff>152400</xdr:colOff>
      <xdr:row>64</xdr:row>
      <xdr:rowOff>148530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109834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114965</xdr:rowOff>
    </xdr:from>
    <xdr:to>
      <xdr:col>81</xdr:col>
      <xdr:colOff>95250</xdr:colOff>
      <xdr:row>65</xdr:row>
      <xdr:rowOff>45115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108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87042</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105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123009</xdr:rowOff>
    </xdr:from>
    <xdr:to>
      <xdr:col>77</xdr:col>
      <xdr:colOff>95250</xdr:colOff>
      <xdr:row>65</xdr:row>
      <xdr:rowOff>53159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10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37936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182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91984</xdr:rowOff>
    </xdr:from>
    <xdr:to>
      <xdr:col>73</xdr:col>
      <xdr:colOff>44450</xdr:colOff>
      <xdr:row>65</xdr:row>
      <xdr:rowOff>22134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10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6911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1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97730</xdr:rowOff>
    </xdr:from>
    <xdr:to>
      <xdr:col>68</xdr:col>
      <xdr:colOff>203200</xdr:colOff>
      <xdr:row>65</xdr:row>
      <xdr:rowOff>27880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10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12657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15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74749</xdr:rowOff>
    </xdr:from>
    <xdr:to>
      <xdr:col>64</xdr:col>
      <xdr:colOff>152400</xdr:colOff>
      <xdr:row>65</xdr:row>
      <xdr:rowOff>4899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161126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実質公債費比率は類似団体の平均を下回っている。しかしながら、今後、市庁舎建設事業や</a:t>
          </a:r>
          <a:r>
            <a:rPr kumimoji="1" lang="ja-JP" altLang="en-US" sz="1100">
              <a:solidFill>
                <a:schemeClr val="dk1"/>
              </a:solidFill>
              <a:effectLst/>
              <a:latin typeface="+mn-lt"/>
              <a:ea typeface="+mn-ea"/>
              <a:cs typeface="+mn-cs"/>
            </a:rPr>
            <a:t>図書館建設事業</a:t>
          </a:r>
          <a:r>
            <a:rPr kumimoji="1" lang="ja-JP" altLang="ja-JP" sz="1100">
              <a:solidFill>
                <a:schemeClr val="dk1"/>
              </a:solidFill>
              <a:effectLst/>
              <a:latin typeface="+mn-lt"/>
              <a:ea typeface="+mn-ea"/>
              <a:cs typeface="+mn-cs"/>
            </a:rPr>
            <a:t>等の大型事業の起債発行</a:t>
          </a:r>
          <a:r>
            <a:rPr kumimoji="1" lang="ja-JP" altLang="en-US" sz="1100">
              <a:solidFill>
                <a:schemeClr val="dk1"/>
              </a:solidFill>
              <a:effectLst/>
              <a:latin typeface="+mn-lt"/>
              <a:ea typeface="+mn-ea"/>
              <a:cs typeface="+mn-cs"/>
            </a:rPr>
            <a:t>が予定</a:t>
          </a:r>
          <a:r>
            <a:rPr kumimoji="1" lang="ja-JP" altLang="ja-JP" sz="1100">
              <a:solidFill>
                <a:schemeClr val="dk1"/>
              </a:solidFill>
              <a:effectLst/>
              <a:latin typeface="+mn-lt"/>
              <a:ea typeface="+mn-ea"/>
              <a:cs typeface="+mn-cs"/>
            </a:rPr>
            <a:t>され</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ことに加え、合併算定替の終了等により実質公債費比率の悪化が懸念されることから、引き続き緊急性、必要性を考慮した事業の選択により公債費負担の軽減に努め、第３次財政改革プラン期間中の実質公債費比率９％未満維持の目標達成を目指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117052</xdr:rowOff>
    </xdr:from>
    <xdr:to>
      <xdr:col>81</xdr:col>
      <xdr:colOff>44450</xdr:colOff>
      <xdr:row>36</xdr:row>
      <xdr:rowOff>123084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289252"/>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117052</xdr:rowOff>
    </xdr:from>
    <xdr:to>
      <xdr:col>77</xdr:col>
      <xdr:colOff>44450</xdr:colOff>
      <xdr:row>36</xdr:row>
      <xdr:rowOff>125095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28925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125095</xdr:rowOff>
    </xdr:from>
    <xdr:to>
      <xdr:col>72</xdr:col>
      <xdr:colOff>203200</xdr:colOff>
      <xdr:row>36</xdr:row>
      <xdr:rowOff>141182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29729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141182</xdr:rowOff>
    </xdr:from>
    <xdr:to>
      <xdr:col>68</xdr:col>
      <xdr:colOff>152400</xdr:colOff>
      <xdr:row>37</xdr:row>
      <xdr:rowOff>11959</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313382"/>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72284</xdr:rowOff>
    </xdr:from>
    <xdr:to>
      <xdr:col>81</xdr:col>
      <xdr:colOff>95250</xdr:colOff>
      <xdr:row>37</xdr:row>
      <xdr:rowOff>2434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24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88811</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08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66252</xdr:rowOff>
    </xdr:from>
    <xdr:to>
      <xdr:col>77</xdr:col>
      <xdr:colOff>95250</xdr:colOff>
      <xdr:row>36</xdr:row>
      <xdr:rowOff>167852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2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6579</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00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74295</xdr:rowOff>
    </xdr:from>
    <xdr:to>
      <xdr:col>73</xdr:col>
      <xdr:colOff>44450</xdr:colOff>
      <xdr:row>37</xdr:row>
      <xdr:rowOff>4445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2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14622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01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90382</xdr:rowOff>
    </xdr:from>
    <xdr:to>
      <xdr:col>68</xdr:col>
      <xdr:colOff>203200</xdr:colOff>
      <xdr:row>37</xdr:row>
      <xdr:rowOff>20532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30709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03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132609</xdr:rowOff>
    </xdr:from>
    <xdr:to>
      <xdr:col>64</xdr:col>
      <xdr:colOff>152400</xdr:colOff>
      <xdr:row>37</xdr:row>
      <xdr:rowOff>62759</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72936</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07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自主財源に乏しい脆弱な財政状況であるため、建設事業等の財源のほとんどを起債に頼らざるを得ない状況である。緊急性を考慮した事業の見直しや制限付一般競争入札の実施による事業費の圧縮等により地方債残高の抑制に努めているところである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市庁舎建設事業</a:t>
          </a:r>
          <a:r>
            <a:rPr kumimoji="1" lang="ja-JP" altLang="ja-JP" sz="1100">
              <a:solidFill>
                <a:sysClr val="windowText" lastClr="000000"/>
              </a:solidFill>
              <a:effectLst/>
              <a:latin typeface="+mn-lt"/>
              <a:ea typeface="+mn-ea"/>
              <a:cs typeface="+mn-cs"/>
            </a:rPr>
            <a:t>や</a:t>
          </a:r>
          <a:r>
            <a:rPr kumimoji="1" lang="ja-JP" altLang="en-US" sz="1100">
              <a:solidFill>
                <a:sysClr val="windowText" lastClr="000000"/>
              </a:solidFill>
              <a:effectLst/>
              <a:latin typeface="+mn-lt"/>
              <a:ea typeface="+mn-ea"/>
              <a:cs typeface="+mn-cs"/>
            </a:rPr>
            <a:t>ごみ処理施設建設事業</a:t>
          </a:r>
          <a:r>
            <a:rPr kumimoji="1" lang="ja-JP" altLang="ja-JP" sz="1100">
              <a:solidFill>
                <a:sysClr val="windowText" lastClr="000000"/>
              </a:solidFill>
              <a:effectLst/>
              <a:latin typeface="+mn-lt"/>
              <a:ea typeface="+mn-ea"/>
              <a:cs typeface="+mn-cs"/>
            </a:rPr>
            <a:t>等の大型事業の実施により、</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年度決算の地方債残高は平成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年度と比べ４</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億円増加している。今後も民間資金の繰上償還の実施や交付税算入率の高い地方債の活用に努めることで公債費の抑制を図り将来負担比率の増加抑制を図って</a:t>
          </a:r>
          <a:r>
            <a:rPr kumimoji="1" lang="ja-JP" altLang="ja-JP" sz="1100">
              <a:solidFill>
                <a:schemeClr val="dk1"/>
              </a:solidFill>
              <a:effectLst/>
              <a:latin typeface="+mn-lt"/>
              <a:ea typeface="+mn-ea"/>
              <a:cs typeface="+mn-cs"/>
            </a:rPr>
            <a:t>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149056</xdr:rowOff>
    </xdr:from>
    <xdr:to>
      <xdr:col>68</xdr:col>
      <xdr:colOff>152400</xdr:colOff>
      <xdr:row>13</xdr:row>
      <xdr:rowOff>164338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377906"/>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133519</xdr:rowOff>
    </xdr:from>
    <xdr:to>
      <xdr:col>73</xdr:col>
      <xdr:colOff>44450</xdr:colOff>
      <xdr:row>15</xdr:row>
      <xdr:rowOff>63669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139150</xdr:rowOff>
    </xdr:from>
    <xdr:to>
      <xdr:col>68</xdr:col>
      <xdr:colOff>203200</xdr:colOff>
      <xdr:row>15</xdr:row>
      <xdr:rowOff>69300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54077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69761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64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141690</xdr:rowOff>
    </xdr:from>
    <xdr:to>
      <xdr:col>81</xdr:col>
      <xdr:colOff>95250</xdr:colOff>
      <xdr:row>14</xdr:row>
      <xdr:rowOff>71840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3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62967</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2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98256</xdr:rowOff>
    </xdr:from>
    <xdr:to>
      <xdr:col>68</xdr:col>
      <xdr:colOff>203200</xdr:colOff>
      <xdr:row>14</xdr:row>
      <xdr:rowOff>28406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3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38583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09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113538</xdr:rowOff>
    </xdr:from>
    <xdr:to>
      <xdr:col>64</xdr:col>
      <xdr:colOff>152400</xdr:colOff>
      <xdr:row>14</xdr:row>
      <xdr:rowOff>43688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34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53865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11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長崎県五島市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36,704
36,578
420.12
37,375,870
36,028,674
633,393
16,099,425
39,165,825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多くの２次離島を抱える行政区域であることから、職員数が類似団体と比べて多く、その結果、人件費も類似団体の平均を上回っている状況である。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日時点の職員数は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人であり、第３次定員適正化計画の目標である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を達成することはできなかった。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第４次定員管理計画（令和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適切な人員管理を図り、人件費の削減につなげていく。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130810</xdr:rowOff>
    </xdr:from>
    <xdr:to>
      <xdr:col>24</xdr:col>
      <xdr:colOff>25400</xdr:colOff>
      <xdr:row>38</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74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xdr:rowOff>
    </xdr:from>
    <xdr:to>
      <xdr:col>19</xdr:col>
      <xdr:colOff>187325</xdr:colOff>
      <xdr:row>38</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20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107950</xdr:rowOff>
    </xdr:from>
    <xdr:to>
      <xdr:col>15</xdr:col>
      <xdr:colOff>98425</xdr:colOff>
      <xdr:row>38</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51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36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80010</xdr:rowOff>
    </xdr:from>
    <xdr:to>
      <xdr:col>24</xdr:col>
      <xdr:colOff>76200</xdr:colOff>
      <xdr:row>38</xdr:row>
      <xdr:rowOff>10160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52087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125730</xdr:rowOff>
    </xdr:from>
    <xdr:to>
      <xdr:col>20</xdr:col>
      <xdr:colOff>38100</xdr:colOff>
      <xdr:row>38</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40657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57150</xdr:rowOff>
    </xdr:from>
    <xdr:to>
      <xdr:col>11</xdr:col>
      <xdr:colOff>60325</xdr:colOff>
      <xdr:row>37</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物件費に係る経常収支比率が高いのは、合併前の旧市町から引き継いだ施設の維持管理経費に多額の経費がかかっていることが大きな要因である。</a:t>
          </a:r>
        </a:p>
        <a:p>
          <a:r>
            <a:rPr kumimoji="1" lang="ja-JP" altLang="en-US" sz="1300">
              <a:latin typeface="ＭＳ Ｐゴシック" panose="020B0600070205080204" pitchFamily="50" charset="-128"/>
              <a:ea typeface="ＭＳ Ｐゴシック" panose="020B0600070205080204" pitchFamily="50" charset="-128"/>
            </a:rPr>
            <a:t>　今後は、平成２９年度に策定した公共施設等総合管理計画に基づき、施設の管理運営方法の見直し、民間移譲や重複施設の統廃合等を積極的に進め、コストの削減に努めていく。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124279</xdr:rowOff>
    </xdr:from>
    <xdr:to>
      <xdr:col>82</xdr:col>
      <xdr:colOff>107950</xdr:colOff>
      <xdr:row>17</xdr:row>
      <xdr:rowOff>167821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0389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113393</xdr:rowOff>
    </xdr:from>
    <xdr:to>
      <xdr:col>78</xdr:col>
      <xdr:colOff>69850</xdr:colOff>
      <xdr:row>17</xdr:row>
      <xdr:rowOff>124279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28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80736</xdr:rowOff>
    </xdr:from>
    <xdr:to>
      <xdr:col>73</xdr:col>
      <xdr:colOff>180975</xdr:colOff>
      <xdr:row>17</xdr:row>
      <xdr:rowOff>113393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95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80736</xdr:rowOff>
    </xdr:from>
    <xdr:to>
      <xdr:col>69</xdr:col>
      <xdr:colOff>92075</xdr:colOff>
      <xdr:row>17</xdr:row>
      <xdr:rowOff>102507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995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117021</xdr:rowOff>
    </xdr:from>
    <xdr:to>
      <xdr:col>82</xdr:col>
      <xdr:colOff>158750</xdr:colOff>
      <xdr:row>18</xdr:row>
      <xdr:rowOff>47171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89098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73479</xdr:rowOff>
    </xdr:from>
    <xdr:to>
      <xdr:col>78</xdr:col>
      <xdr:colOff>120650</xdr:colOff>
      <xdr:row>18</xdr:row>
      <xdr:rowOff>3629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159856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62593</xdr:rowOff>
    </xdr:from>
    <xdr:to>
      <xdr:col>74</xdr:col>
      <xdr:colOff>31750</xdr:colOff>
      <xdr:row>17</xdr:row>
      <xdr:rowOff>164193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148970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29936</xdr:rowOff>
    </xdr:from>
    <xdr:to>
      <xdr:col>69</xdr:col>
      <xdr:colOff>142875</xdr:colOff>
      <xdr:row>17</xdr:row>
      <xdr:rowOff>131536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116313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扶助費については、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保育所等副食費補助金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老人福祉施設入所委託料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が増加したことにより、前年以上の数値となっており類似団体の平均を上回っている。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また、生活保護費が依然として多い状況であるため、今後は、生活困窮者の救援措置を行うことで、被保護者の増加抑制に努め、数値の上昇を抑制していく。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37193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7445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67128</xdr:rowOff>
    </xdr:from>
    <xdr:to>
      <xdr:col>19</xdr:col>
      <xdr:colOff>187325</xdr:colOff>
      <xdr:row>56</xdr:row>
      <xdr:rowOff>143328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6683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56243</xdr:rowOff>
    </xdr:from>
    <xdr:to>
      <xdr:col>15</xdr:col>
      <xdr:colOff>98425</xdr:colOff>
      <xdr:row>56</xdr:row>
      <xdr:rowOff>67128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657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56</xdr:row>
      <xdr:rowOff>56243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592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157843</xdr:rowOff>
    </xdr:from>
    <xdr:to>
      <xdr:col>24</xdr:col>
      <xdr:colOff>76200</xdr:colOff>
      <xdr:row>57</xdr:row>
      <xdr:rowOff>87993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129920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16328</xdr:rowOff>
    </xdr:from>
    <xdr:to>
      <xdr:col>15</xdr:col>
      <xdr:colOff>149225</xdr:colOff>
      <xdr:row>56</xdr:row>
      <xdr:rowOff>117928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102705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5443</xdr:rowOff>
    </xdr:from>
    <xdr:to>
      <xdr:col>11</xdr:col>
      <xdr:colOff>60325</xdr:colOff>
      <xdr:row>56</xdr:row>
      <xdr:rowOff>107043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その他の経費に係る経常収支比率は類似団体平均を下回っている。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また、令和２年度からは、簡易水道事業特別会計が上水道事業へ経営統合し、公営企業法による法適化を行うことから、簡易水道事業特別会計への繰出金がなくなる見込みである。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8890</xdr:rowOff>
    </xdr:from>
    <xdr:to>
      <xdr:col>82</xdr:col>
      <xdr:colOff>107950</xdr:colOff>
      <xdr:row>55</xdr:row>
      <xdr:rowOff>85090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4386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xdr:rowOff>
    </xdr:from>
    <xdr:to>
      <xdr:col>78</xdr:col>
      <xdr:colOff>69850</xdr:colOff>
      <xdr:row>55</xdr:row>
      <xdr:rowOff>31750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438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55</xdr:row>
      <xdr:rowOff>46990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461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55</xdr:row>
      <xdr:rowOff>46990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461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34290</xdr:rowOff>
    </xdr:from>
    <xdr:to>
      <xdr:col>82</xdr:col>
      <xdr:colOff>158750</xdr:colOff>
      <xdr:row>55</xdr:row>
      <xdr:rowOff>135890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50817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129540</xdr:rowOff>
    </xdr:from>
    <xdr:to>
      <xdr:col>78</xdr:col>
      <xdr:colOff>120650</xdr:colOff>
      <xdr:row>55</xdr:row>
      <xdr:rowOff>59690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69867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152400</xdr:rowOff>
    </xdr:from>
    <xdr:to>
      <xdr:col>74</xdr:col>
      <xdr:colOff>31750</xdr:colOff>
      <xdr:row>55</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92727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補助費等に係る経常収支比率は類似団体の平均を下回っているが、これは広域処理のための一部事務組合への負担金が少ないことが大きな要因である。</a:t>
          </a:r>
        </a:p>
        <a:p>
          <a:r>
            <a:rPr kumimoji="1" lang="ja-JP" altLang="en-US" sz="1300">
              <a:latin typeface="ＭＳ Ｐゴシック" panose="020B0600070205080204" pitchFamily="50" charset="-128"/>
              <a:ea typeface="ＭＳ Ｐゴシック" panose="020B0600070205080204" pitchFamily="50" charset="-128"/>
            </a:rPr>
            <a:t>　今後も、事務事業評価等の結果を踏まえ、各種団体への補助金を精査し、費用対効果や時代のニーズなどの見地から見直しを行っていくとともに、新規の補助金の創設についてはサンセット方式、</a:t>
          </a:r>
          <a:r>
            <a:rPr kumimoji="1" lang="en-US" altLang="ja-JP" sz="1300">
              <a:latin typeface="ＭＳ Ｐゴシック" panose="020B0600070205080204" pitchFamily="50" charset="-128"/>
              <a:ea typeface="ＭＳ Ｐゴシック" panose="020B0600070205080204" pitchFamily="50" charset="-128"/>
            </a:rPr>
            <a:t>pay as you go</a:t>
          </a:r>
          <a:r>
            <a:rPr kumimoji="1" lang="ja-JP" altLang="en-US" sz="1300">
              <a:latin typeface="ＭＳ Ｐゴシック" panose="020B0600070205080204" pitchFamily="50" charset="-128"/>
              <a:ea typeface="ＭＳ Ｐゴシック" panose="020B0600070205080204" pitchFamily="50" charset="-128"/>
            </a:rPr>
            <a:t>原則を徹底していく。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3556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1757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3556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157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36</xdr:row>
      <xdr:rowOff>3556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157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36</xdr:row>
      <xdr:rowOff>3556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1437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合併前の旧市町の地方債を引き継いだことや合併後の合併特例事業を実施したことにより地方債現在高が膨らんでおり、公債費に係る経常収支比率は類似団体の平均を上回っている状況である。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　令和元年度も市庁舎建設事業等の大型事業の実施により、地方債残高は平成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年度と比べ</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億円増加している。今後、民間資金の繰上償還の実施に努めることで公債費を抑制していく。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64135</xdr:rowOff>
    </xdr:from>
    <xdr:to>
      <xdr:col>24</xdr:col>
      <xdr:colOff>25400</xdr:colOff>
      <xdr:row>75</xdr:row>
      <xdr:rowOff>75565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92288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64135</xdr:rowOff>
    </xdr:from>
    <xdr:to>
      <xdr:col>19</xdr:col>
      <xdr:colOff>187325</xdr:colOff>
      <xdr:row>75</xdr:row>
      <xdr:rowOff>77470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9228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66040</xdr:rowOff>
    </xdr:from>
    <xdr:to>
      <xdr:col>15</xdr:col>
      <xdr:colOff>98425</xdr:colOff>
      <xdr:row>75</xdr:row>
      <xdr:rowOff>77470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9247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66040</xdr:rowOff>
    </xdr:from>
    <xdr:to>
      <xdr:col>11</xdr:col>
      <xdr:colOff>9525</xdr:colOff>
      <xdr:row>75</xdr:row>
      <xdr:rowOff>73660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9247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24765</xdr:rowOff>
    </xdr:from>
    <xdr:to>
      <xdr:col>24</xdr:col>
      <xdr:colOff>76200</xdr:colOff>
      <xdr:row>75</xdr:row>
      <xdr:rowOff>126365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168292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xdr:rowOff>
    </xdr:from>
    <xdr:to>
      <xdr:col>20</xdr:col>
      <xdr:colOff>38100</xdr:colOff>
      <xdr:row>75</xdr:row>
      <xdr:rowOff>114935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99713</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5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113047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15240</xdr:rowOff>
    </xdr:from>
    <xdr:to>
      <xdr:col>11</xdr:col>
      <xdr:colOff>60325</xdr:colOff>
      <xdr:row>75</xdr:row>
      <xdr:rowOff>116840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101616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6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22860</xdr:rowOff>
    </xdr:from>
    <xdr:to>
      <xdr:col>6</xdr:col>
      <xdr:colOff>171450</xdr:colOff>
      <xdr:row>75</xdr:row>
      <xdr:rowOff>124460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109238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6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係る経常収支比率は類似団体の平均を下回っている。しかしながら、経常経費については減少しているものの、普通交付税の減少等の要因により経常一般財源の減少が大きく、ここ数年増加傾向にある。</a:t>
          </a:r>
        </a:p>
        <a:p>
          <a:r>
            <a:rPr kumimoji="1" lang="ja-JP" altLang="en-US" sz="1300">
              <a:latin typeface="ＭＳ Ｐゴシック" panose="020B0600070205080204" pitchFamily="50" charset="-128"/>
              <a:ea typeface="ＭＳ Ｐゴシック" panose="020B0600070205080204" pitchFamily="50" charset="-128"/>
            </a:rPr>
            <a:t>　今後も事務事業評価等の結果を踏まえ各事業の改善を進めるとともに、更なる歳出削減に努めていく。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76</xdr:row>
      <xdr:rowOff>53848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020039"/>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120142</xdr:rowOff>
    </xdr:from>
    <xdr:to>
      <xdr:col>78</xdr:col>
      <xdr:colOff>69850</xdr:colOff>
      <xdr:row>75</xdr:row>
      <xdr:rowOff>161289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29788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88138</xdr:rowOff>
    </xdr:from>
    <xdr:to>
      <xdr:col>73</xdr:col>
      <xdr:colOff>180975</xdr:colOff>
      <xdr:row>75</xdr:row>
      <xdr:rowOff>120142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29468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19558</xdr:rowOff>
    </xdr:from>
    <xdr:to>
      <xdr:col>69</xdr:col>
      <xdr:colOff>92075</xdr:colOff>
      <xdr:row>75</xdr:row>
      <xdr:rowOff>88138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28783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xdr:rowOff>
    </xdr:from>
    <xdr:to>
      <xdr:col>82</xdr:col>
      <xdr:colOff>158750</xdr:colOff>
      <xdr:row>76</xdr:row>
      <xdr:rowOff>104648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19575</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110490</xdr:rowOff>
    </xdr:from>
    <xdr:to>
      <xdr:col>78</xdr:col>
      <xdr:colOff>120650</xdr:colOff>
      <xdr:row>76</xdr:row>
      <xdr:rowOff>40639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50817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69342</xdr:rowOff>
    </xdr:from>
    <xdr:to>
      <xdr:col>74</xdr:col>
      <xdr:colOff>31750</xdr:colOff>
      <xdr:row>75</xdr:row>
      <xdr:rowOff>170942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9669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37338</xdr:rowOff>
    </xdr:from>
    <xdr:to>
      <xdr:col>69</xdr:col>
      <xdr:colOff>142875</xdr:colOff>
      <xdr:row>75</xdr:row>
      <xdr:rowOff>138938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149115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長崎県五島市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127356</xdr:rowOff>
    </xdr:from>
    <xdr:to>
      <xdr:col>29</xdr:col>
      <xdr:colOff>127000</xdr:colOff>
      <xdr:row>14</xdr:row>
      <xdr:rowOff>141618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75281"/>
          <a:ext cx="647700" cy="14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118682</xdr:rowOff>
    </xdr:from>
    <xdr:to>
      <xdr:col>26</xdr:col>
      <xdr:colOff>50800</xdr:colOff>
      <xdr:row>14</xdr:row>
      <xdr:rowOff>141618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566607"/>
          <a:ext cx="698500" cy="22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118682</xdr:rowOff>
    </xdr:from>
    <xdr:to>
      <xdr:col>22</xdr:col>
      <xdr:colOff>114300</xdr:colOff>
      <xdr:row>14</xdr:row>
      <xdr:rowOff>160820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66607"/>
          <a:ext cx="698500" cy="42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160820</xdr:rowOff>
    </xdr:from>
    <xdr:to>
      <xdr:col>18</xdr:col>
      <xdr:colOff>177800</xdr:colOff>
      <xdr:row>14</xdr:row>
      <xdr:rowOff>162306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08745"/>
          <a:ext cx="698500" cy="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76556</xdr:rowOff>
    </xdr:from>
    <xdr:to>
      <xdr:col>29</xdr:col>
      <xdr:colOff>177800</xdr:colOff>
      <xdr:row>15</xdr:row>
      <xdr:rowOff>6706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24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93083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69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90818</xdr:rowOff>
    </xdr:from>
    <xdr:to>
      <xdr:col>26</xdr:col>
      <xdr:colOff>101600</xdr:colOff>
      <xdr:row>15</xdr:row>
      <xdr:rowOff>20968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38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31145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67882</xdr:rowOff>
    </xdr:from>
    <xdr:to>
      <xdr:col>22</xdr:col>
      <xdr:colOff>165100</xdr:colOff>
      <xdr:row>14</xdr:row>
      <xdr:rowOff>169482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15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8209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8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110020</xdr:rowOff>
    </xdr:from>
    <xdr:to>
      <xdr:col>19</xdr:col>
      <xdr:colOff>38100</xdr:colOff>
      <xdr:row>15</xdr:row>
      <xdr:rowOff>40170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57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50347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2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111506</xdr:rowOff>
    </xdr:from>
    <xdr:to>
      <xdr:col>15</xdr:col>
      <xdr:colOff>101600</xdr:colOff>
      <xdr:row>15</xdr:row>
      <xdr:rowOff>41656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59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51833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2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7930</xdr:rowOff>
    </xdr:from>
    <xdr:to>
      <xdr:col>29</xdr:col>
      <xdr:colOff>127000</xdr:colOff>
      <xdr:row>38</xdr:row>
      <xdr:rowOff>16693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75530"/>
          <a:ext cx="647700" cy="8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7217</xdr:rowOff>
    </xdr:from>
    <xdr:to>
      <xdr:col>26</xdr:col>
      <xdr:colOff>50800</xdr:colOff>
      <xdr:row>38</xdr:row>
      <xdr:rowOff>16693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74817"/>
          <a:ext cx="698500" cy="9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7217</xdr:rowOff>
    </xdr:from>
    <xdr:to>
      <xdr:col>22</xdr:col>
      <xdr:colOff>114300</xdr:colOff>
      <xdr:row>38</xdr:row>
      <xdr:rowOff>18007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74817"/>
          <a:ext cx="698500" cy="10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342421</xdr:rowOff>
    </xdr:from>
    <xdr:to>
      <xdr:col>18</xdr:col>
      <xdr:colOff>177800</xdr:colOff>
      <xdr:row>38</xdr:row>
      <xdr:rowOff>18007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67121"/>
          <a:ext cx="698500" cy="18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300030</xdr:rowOff>
    </xdr:from>
    <xdr:to>
      <xdr:col>29</xdr:col>
      <xdr:colOff>177800</xdr:colOff>
      <xdr:row>38</xdr:row>
      <xdr:rowOff>58730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24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272107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9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308793</xdr:rowOff>
    </xdr:from>
    <xdr:to>
      <xdr:col>26</xdr:col>
      <xdr:colOff>101600</xdr:colOff>
      <xdr:row>38</xdr:row>
      <xdr:rowOff>67493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33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52270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19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299317</xdr:rowOff>
    </xdr:from>
    <xdr:to>
      <xdr:col>22</xdr:col>
      <xdr:colOff>165100</xdr:colOff>
      <xdr:row>38</xdr:row>
      <xdr:rowOff>58017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24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42794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10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310107</xdr:rowOff>
    </xdr:from>
    <xdr:to>
      <xdr:col>19</xdr:col>
      <xdr:colOff>38100</xdr:colOff>
      <xdr:row>38</xdr:row>
      <xdr:rowOff>68807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34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53584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2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291621</xdr:rowOff>
    </xdr:from>
    <xdr:to>
      <xdr:col>15</xdr:col>
      <xdr:colOff>101600</xdr:colOff>
      <xdr:row>38</xdr:row>
      <xdr:rowOff>50321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16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35098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0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長崎県五島市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36,704
36,578
420.12
37,375,870
36,028,674
633,393
16,099,425
39,165,825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33162</xdr:rowOff>
    </xdr:from>
    <xdr:to>
      <xdr:col>24</xdr:col>
      <xdr:colOff>63500</xdr:colOff>
      <xdr:row>33</xdr:row>
      <xdr:rowOff>78544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691012"/>
          <a:ext cx="838200" cy="4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27283</xdr:rowOff>
    </xdr:from>
    <xdr:to>
      <xdr:col>19</xdr:col>
      <xdr:colOff>177800</xdr:colOff>
      <xdr:row>33</xdr:row>
      <xdr:rowOff>33162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685133"/>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27283</xdr:rowOff>
    </xdr:from>
    <xdr:to>
      <xdr:col>15</xdr:col>
      <xdr:colOff>50800</xdr:colOff>
      <xdr:row>33</xdr:row>
      <xdr:rowOff>60191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685133"/>
          <a:ext cx="889000" cy="3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57741</xdr:rowOff>
    </xdr:from>
    <xdr:to>
      <xdr:col>10</xdr:col>
      <xdr:colOff>114300</xdr:colOff>
      <xdr:row>33</xdr:row>
      <xdr:rowOff>60191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715591"/>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27744</xdr:rowOff>
    </xdr:from>
    <xdr:to>
      <xdr:col>24</xdr:col>
      <xdr:colOff>114300</xdr:colOff>
      <xdr:row>33</xdr:row>
      <xdr:rowOff>129344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8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50621</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3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153812</xdr:rowOff>
    </xdr:from>
    <xdr:to>
      <xdr:col>20</xdr:col>
      <xdr:colOff>38100</xdr:colOff>
      <xdr:row>33</xdr:row>
      <xdr:rowOff>83962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4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100489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41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147933</xdr:rowOff>
    </xdr:from>
    <xdr:to>
      <xdr:col>15</xdr:col>
      <xdr:colOff>101600</xdr:colOff>
      <xdr:row>33</xdr:row>
      <xdr:rowOff>78083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63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94610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409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9391</xdr:rowOff>
    </xdr:from>
    <xdr:to>
      <xdr:col>10</xdr:col>
      <xdr:colOff>165100</xdr:colOff>
      <xdr:row>33</xdr:row>
      <xdr:rowOff>110991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66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127518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44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6941</xdr:rowOff>
    </xdr:from>
    <xdr:to>
      <xdr:col>6</xdr:col>
      <xdr:colOff>38100</xdr:colOff>
      <xdr:row>33</xdr:row>
      <xdr:rowOff>108541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66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125068</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44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117123</xdr:rowOff>
    </xdr:from>
    <xdr:to>
      <xdr:col>24</xdr:col>
      <xdr:colOff>63500</xdr:colOff>
      <xdr:row>56</xdr:row>
      <xdr:rowOff>2540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546873"/>
          <a:ext cx="838200" cy="5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2540</xdr:rowOff>
    </xdr:from>
    <xdr:to>
      <xdr:col>19</xdr:col>
      <xdr:colOff>177800</xdr:colOff>
      <xdr:row>56</xdr:row>
      <xdr:rowOff>37795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603740"/>
          <a:ext cx="889000" cy="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30612</xdr:rowOff>
    </xdr:from>
    <xdr:to>
      <xdr:col>15</xdr:col>
      <xdr:colOff>50800</xdr:colOff>
      <xdr:row>56</xdr:row>
      <xdr:rowOff>37795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631812"/>
          <a:ext cx="889000" cy="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30612</xdr:rowOff>
    </xdr:from>
    <xdr:to>
      <xdr:col>10</xdr:col>
      <xdr:colOff>114300</xdr:colOff>
      <xdr:row>56</xdr:row>
      <xdr:rowOff>33876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631812"/>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66323</xdr:rowOff>
    </xdr:from>
    <xdr:to>
      <xdr:col>24</xdr:col>
      <xdr:colOff>114300</xdr:colOff>
      <xdr:row>55</xdr:row>
      <xdr:rowOff>167923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49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89200</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34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123190</xdr:rowOff>
    </xdr:from>
    <xdr:to>
      <xdr:col>20</xdr:col>
      <xdr:colOff>38100</xdr:colOff>
      <xdr:row>56</xdr:row>
      <xdr:rowOff>53340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5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69867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328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158445</xdr:rowOff>
    </xdr:from>
    <xdr:to>
      <xdr:col>15</xdr:col>
      <xdr:colOff>101600</xdr:colOff>
      <xdr:row>56</xdr:row>
      <xdr:rowOff>88595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8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105122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36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151262</xdr:rowOff>
    </xdr:from>
    <xdr:to>
      <xdr:col>10</xdr:col>
      <xdr:colOff>165100</xdr:colOff>
      <xdr:row>56</xdr:row>
      <xdr:rowOff>81412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5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97939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35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154526</xdr:rowOff>
    </xdr:from>
    <xdr:to>
      <xdr:col>6</xdr:col>
      <xdr:colOff>38100</xdr:colOff>
      <xdr:row>56</xdr:row>
      <xdr:rowOff>84676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5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101203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35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31801</xdr:rowOff>
    </xdr:from>
    <xdr:to>
      <xdr:col>24</xdr:col>
      <xdr:colOff>63500</xdr:colOff>
      <xdr:row>78</xdr:row>
      <xdr:rowOff>55483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04901"/>
          <a:ext cx="838200" cy="2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27091</xdr:rowOff>
    </xdr:from>
    <xdr:to>
      <xdr:col>19</xdr:col>
      <xdr:colOff>177800</xdr:colOff>
      <xdr:row>78</xdr:row>
      <xdr:rowOff>55483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00191"/>
          <a:ext cx="8890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27091</xdr:rowOff>
    </xdr:from>
    <xdr:to>
      <xdr:col>15</xdr:col>
      <xdr:colOff>50800</xdr:colOff>
      <xdr:row>78</xdr:row>
      <xdr:rowOff>38475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00191"/>
          <a:ext cx="8890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35184</xdr:rowOff>
    </xdr:from>
    <xdr:to>
      <xdr:col>10</xdr:col>
      <xdr:colOff>114300</xdr:colOff>
      <xdr:row>78</xdr:row>
      <xdr:rowOff>38475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08284"/>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152451</xdr:rowOff>
    </xdr:from>
    <xdr:to>
      <xdr:col>24</xdr:col>
      <xdr:colOff>114300</xdr:colOff>
      <xdr:row>78</xdr:row>
      <xdr:rowOff>82601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5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85821</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8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4683</xdr:rowOff>
    </xdr:from>
    <xdr:to>
      <xdr:col>20</xdr:col>
      <xdr:colOff>38100</xdr:colOff>
      <xdr:row>78</xdr:row>
      <xdr:rowOff>106283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7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97410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7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147741</xdr:rowOff>
    </xdr:from>
    <xdr:to>
      <xdr:col>15</xdr:col>
      <xdr:colOff>101600</xdr:colOff>
      <xdr:row>78</xdr:row>
      <xdr:rowOff>77891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4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69018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4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159125</xdr:rowOff>
    </xdr:from>
    <xdr:to>
      <xdr:col>10</xdr:col>
      <xdr:colOff>165100</xdr:colOff>
      <xdr:row>78</xdr:row>
      <xdr:rowOff>89275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80402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5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155834</xdr:rowOff>
    </xdr:from>
    <xdr:to>
      <xdr:col>6</xdr:col>
      <xdr:colOff>38100</xdr:colOff>
      <xdr:row>78</xdr:row>
      <xdr:rowOff>85984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5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77111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5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54077</xdr:rowOff>
    </xdr:from>
    <xdr:to>
      <xdr:col>24</xdr:col>
      <xdr:colOff>63500</xdr:colOff>
      <xdr:row>93</xdr:row>
      <xdr:rowOff>146647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5998927"/>
          <a:ext cx="838200" cy="9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146647</xdr:rowOff>
    </xdr:from>
    <xdr:to>
      <xdr:col>19</xdr:col>
      <xdr:colOff>177800</xdr:colOff>
      <xdr:row>94</xdr:row>
      <xdr:rowOff>21298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091497"/>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135165</xdr:rowOff>
    </xdr:from>
    <xdr:to>
      <xdr:col>15</xdr:col>
      <xdr:colOff>50800</xdr:colOff>
      <xdr:row>94</xdr:row>
      <xdr:rowOff>21298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080015"/>
          <a:ext cx="889000" cy="5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135165</xdr:rowOff>
    </xdr:from>
    <xdr:to>
      <xdr:col>10</xdr:col>
      <xdr:colOff>114300</xdr:colOff>
      <xdr:row>94</xdr:row>
      <xdr:rowOff>101600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080015"/>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3277</xdr:rowOff>
    </xdr:from>
    <xdr:to>
      <xdr:col>24</xdr:col>
      <xdr:colOff>114300</xdr:colOff>
      <xdr:row>93</xdr:row>
      <xdr:rowOff>104877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94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26154</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79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95847</xdr:rowOff>
    </xdr:from>
    <xdr:to>
      <xdr:col>20</xdr:col>
      <xdr:colOff>38100</xdr:colOff>
      <xdr:row>94</xdr:row>
      <xdr:rowOff>25997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0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42524</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81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141948</xdr:rowOff>
    </xdr:from>
    <xdr:to>
      <xdr:col>15</xdr:col>
      <xdr:colOff>101600</xdr:colOff>
      <xdr:row>94</xdr:row>
      <xdr:rowOff>72098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08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88625</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86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84365</xdr:rowOff>
    </xdr:from>
    <xdr:to>
      <xdr:col>10</xdr:col>
      <xdr:colOff>165100</xdr:colOff>
      <xdr:row>94</xdr:row>
      <xdr:rowOff>14515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0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31042</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80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50800</xdr:rowOff>
    </xdr:from>
    <xdr:to>
      <xdr:col>6</xdr:col>
      <xdr:colOff>38100</xdr:colOff>
      <xdr:row>94</xdr:row>
      <xdr:rowOff>152400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1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168927</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5942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65142</xdr:rowOff>
    </xdr:from>
    <xdr:to>
      <xdr:col>55</xdr:col>
      <xdr:colOff>0</xdr:colOff>
      <xdr:row>34</xdr:row>
      <xdr:rowOff>70440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5894442"/>
          <a:ext cx="838200" cy="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70440</xdr:rowOff>
    </xdr:from>
    <xdr:to>
      <xdr:col>50</xdr:col>
      <xdr:colOff>114300</xdr:colOff>
      <xdr:row>34</xdr:row>
      <xdr:rowOff>98175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899740"/>
          <a:ext cx="889000" cy="2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98175</xdr:rowOff>
    </xdr:from>
    <xdr:to>
      <xdr:col>45</xdr:col>
      <xdr:colOff>177800</xdr:colOff>
      <xdr:row>35</xdr:row>
      <xdr:rowOff>52975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5927475"/>
          <a:ext cx="889000" cy="12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43048</xdr:rowOff>
    </xdr:from>
    <xdr:to>
      <xdr:col>41</xdr:col>
      <xdr:colOff>50800</xdr:colOff>
      <xdr:row>35</xdr:row>
      <xdr:rowOff>52975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043798"/>
          <a:ext cx="889000" cy="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14342</xdr:rowOff>
    </xdr:from>
    <xdr:to>
      <xdr:col>55</xdr:col>
      <xdr:colOff>50800</xdr:colOff>
      <xdr:row>34</xdr:row>
      <xdr:rowOff>115942</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8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37219</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695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19640</xdr:rowOff>
    </xdr:from>
    <xdr:to>
      <xdr:col>50</xdr:col>
      <xdr:colOff>165100</xdr:colOff>
      <xdr:row>34</xdr:row>
      <xdr:rowOff>121240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8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137767</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62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47375</xdr:rowOff>
    </xdr:from>
    <xdr:to>
      <xdr:col>46</xdr:col>
      <xdr:colOff>38100</xdr:colOff>
      <xdr:row>34</xdr:row>
      <xdr:rowOff>148975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58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165502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5651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2175</xdr:rowOff>
    </xdr:from>
    <xdr:to>
      <xdr:col>41</xdr:col>
      <xdr:colOff>101600</xdr:colOff>
      <xdr:row>35</xdr:row>
      <xdr:rowOff>103775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0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120302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577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163698</xdr:rowOff>
    </xdr:from>
    <xdr:to>
      <xdr:col>36</xdr:col>
      <xdr:colOff>165100</xdr:colOff>
      <xdr:row>35</xdr:row>
      <xdr:rowOff>93848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599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110375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5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120749</xdr:rowOff>
    </xdr:from>
    <xdr:to>
      <xdr:col>55</xdr:col>
      <xdr:colOff>0</xdr:colOff>
      <xdr:row>53</xdr:row>
      <xdr:rowOff>166122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8864699"/>
          <a:ext cx="838200" cy="38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166122</xdr:rowOff>
    </xdr:from>
    <xdr:to>
      <xdr:col>50</xdr:col>
      <xdr:colOff>114300</xdr:colOff>
      <xdr:row>55</xdr:row>
      <xdr:rowOff>65076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252972"/>
          <a:ext cx="889000" cy="24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65076</xdr:rowOff>
    </xdr:from>
    <xdr:to>
      <xdr:col>45</xdr:col>
      <xdr:colOff>177800</xdr:colOff>
      <xdr:row>55</xdr:row>
      <xdr:rowOff>116529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494826"/>
          <a:ext cx="889000" cy="5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116529</xdr:rowOff>
    </xdr:from>
    <xdr:to>
      <xdr:col>41</xdr:col>
      <xdr:colOff>50800</xdr:colOff>
      <xdr:row>56</xdr:row>
      <xdr:rowOff>36354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546279"/>
          <a:ext cx="889000" cy="9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69949</xdr:rowOff>
    </xdr:from>
    <xdr:to>
      <xdr:col>55</xdr:col>
      <xdr:colOff>50800</xdr:colOff>
      <xdr:row>52</xdr:row>
      <xdr:rowOff>99</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881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22976</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876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115322</xdr:rowOff>
    </xdr:from>
    <xdr:to>
      <xdr:col>50</xdr:col>
      <xdr:colOff>165100</xdr:colOff>
      <xdr:row>54</xdr:row>
      <xdr:rowOff>45472</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20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61999</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897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14276</xdr:rowOff>
    </xdr:from>
    <xdr:to>
      <xdr:col>46</xdr:col>
      <xdr:colOff>38100</xdr:colOff>
      <xdr:row>55</xdr:row>
      <xdr:rowOff>115876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44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132403</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21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65729</xdr:rowOff>
    </xdr:from>
    <xdr:to>
      <xdr:col>41</xdr:col>
      <xdr:colOff>101600</xdr:colOff>
      <xdr:row>55</xdr:row>
      <xdr:rowOff>167329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49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12406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27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157004</xdr:rowOff>
    </xdr:from>
    <xdr:to>
      <xdr:col>36</xdr:col>
      <xdr:colOff>165100</xdr:colOff>
      <xdr:row>56</xdr:row>
      <xdr:rowOff>87154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5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103681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36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125900</xdr:rowOff>
    </xdr:from>
    <xdr:to>
      <xdr:col>55</xdr:col>
      <xdr:colOff>0</xdr:colOff>
      <xdr:row>77</xdr:row>
      <xdr:rowOff>36899</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9639300" y="12984650"/>
          <a:ext cx="838200" cy="25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36899</xdr:rowOff>
    </xdr:from>
    <xdr:to>
      <xdr:col>50</xdr:col>
      <xdr:colOff>114300</xdr:colOff>
      <xdr:row>78</xdr:row>
      <xdr:rowOff>137201</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8750300" y="13238549"/>
          <a:ext cx="889000" cy="27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67988</xdr:rowOff>
    </xdr:from>
    <xdr:to>
      <xdr:col>45</xdr:col>
      <xdr:colOff>177800</xdr:colOff>
      <xdr:row>78</xdr:row>
      <xdr:rowOff>137201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3269638"/>
          <a:ext cx="889000" cy="24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67988</xdr:rowOff>
    </xdr:from>
    <xdr:to>
      <xdr:col>41</xdr:col>
      <xdr:colOff>50800</xdr:colOff>
      <xdr:row>78</xdr:row>
      <xdr:rowOff>31992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6972300" y="13269638"/>
          <a:ext cx="889000" cy="13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31315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4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75100</xdr:rowOff>
    </xdr:from>
    <xdr:to>
      <xdr:col>55</xdr:col>
      <xdr:colOff>50800</xdr:colOff>
      <xdr:row>76</xdr:row>
      <xdr:rowOff>5249</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29338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97977</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27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157549</xdr:rowOff>
    </xdr:from>
    <xdr:to>
      <xdr:col>50</xdr:col>
      <xdr:colOff>165100</xdr:colOff>
      <xdr:row>77</xdr:row>
      <xdr:rowOff>87699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18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104226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296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86401</xdr:rowOff>
    </xdr:from>
    <xdr:to>
      <xdr:col>46</xdr:col>
      <xdr:colOff>38100</xdr:colOff>
      <xdr:row>79</xdr:row>
      <xdr:rowOff>16551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45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7678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55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17188</xdr:rowOff>
    </xdr:from>
    <xdr:to>
      <xdr:col>41</xdr:col>
      <xdr:colOff>101600</xdr:colOff>
      <xdr:row>77</xdr:row>
      <xdr:rowOff>118788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21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135315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99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152642</xdr:rowOff>
    </xdr:from>
    <xdr:to>
      <xdr:col>36</xdr:col>
      <xdr:colOff>165100</xdr:colOff>
      <xdr:row>78</xdr:row>
      <xdr:rowOff>82792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3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73919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44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107452</xdr:rowOff>
    </xdr:from>
    <xdr:to>
      <xdr:col>55</xdr:col>
      <xdr:colOff>0</xdr:colOff>
      <xdr:row>95</xdr:row>
      <xdr:rowOff>163361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5880852"/>
          <a:ext cx="838200" cy="57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35961</xdr:rowOff>
    </xdr:from>
    <xdr:to>
      <xdr:col>50</xdr:col>
      <xdr:colOff>114300</xdr:colOff>
      <xdr:row>95</xdr:row>
      <xdr:rowOff>163361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323711"/>
          <a:ext cx="889000" cy="12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35961</xdr:rowOff>
    </xdr:from>
    <xdr:to>
      <xdr:col>45</xdr:col>
      <xdr:colOff>177800</xdr:colOff>
      <xdr:row>96</xdr:row>
      <xdr:rowOff>110378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323711"/>
          <a:ext cx="889000" cy="24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110378</xdr:rowOff>
    </xdr:from>
    <xdr:to>
      <xdr:col>41</xdr:col>
      <xdr:colOff>50800</xdr:colOff>
      <xdr:row>97</xdr:row>
      <xdr:rowOff>13436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569578"/>
          <a:ext cx="889000" cy="7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17211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56652</xdr:rowOff>
    </xdr:from>
    <xdr:to>
      <xdr:col>55</xdr:col>
      <xdr:colOff>50800</xdr:colOff>
      <xdr:row>92</xdr:row>
      <xdr:rowOff>158252</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583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79529</xdr:rowOff>
    </xdr:from>
    <xdr:ext cx="599010"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568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112561</xdr:rowOff>
    </xdr:from>
    <xdr:to>
      <xdr:col>50</xdr:col>
      <xdr:colOff>165100</xdr:colOff>
      <xdr:row>96</xdr:row>
      <xdr:rowOff>42711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40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59238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17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156611</xdr:rowOff>
    </xdr:from>
    <xdr:to>
      <xdr:col>46</xdr:col>
      <xdr:colOff>38100</xdr:colOff>
      <xdr:row>95</xdr:row>
      <xdr:rowOff>86761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2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103288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04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59578</xdr:rowOff>
    </xdr:from>
    <xdr:to>
      <xdr:col>41</xdr:col>
      <xdr:colOff>101600</xdr:colOff>
      <xdr:row>96</xdr:row>
      <xdr:rowOff>161178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51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6255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9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134086</xdr:rowOff>
    </xdr:from>
    <xdr:to>
      <xdr:col>36</xdr:col>
      <xdr:colOff>165100</xdr:colOff>
      <xdr:row>97</xdr:row>
      <xdr:rowOff>64236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5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80763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6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2001</xdr:rowOff>
    </xdr:from>
    <xdr:to>
      <xdr:col>85</xdr:col>
      <xdr:colOff>127000</xdr:colOff>
      <xdr:row>39</xdr:row>
      <xdr:rowOff>47035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688551"/>
          <a:ext cx="8382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42969</xdr:rowOff>
    </xdr:from>
    <xdr:to>
      <xdr:col>81</xdr:col>
      <xdr:colOff>50800</xdr:colOff>
      <xdr:row>39</xdr:row>
      <xdr:rowOff>47035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729519"/>
          <a:ext cx="889000" cy="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42969</xdr:rowOff>
    </xdr:from>
    <xdr:to>
      <xdr:col>76</xdr:col>
      <xdr:colOff>114300</xdr:colOff>
      <xdr:row>39</xdr:row>
      <xdr:rowOff>76509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729519"/>
          <a:ext cx="889000" cy="3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76509</xdr:rowOff>
    </xdr:from>
    <xdr:to>
      <xdr:col>71</xdr:col>
      <xdr:colOff>177800</xdr:colOff>
      <xdr:row>39</xdr:row>
      <xdr:rowOff>80934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763059"/>
          <a:ext cx="889000" cy="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122651</xdr:rowOff>
    </xdr:from>
    <xdr:to>
      <xdr:col>85</xdr:col>
      <xdr:colOff>177800</xdr:colOff>
      <xdr:row>39</xdr:row>
      <xdr:rowOff>52801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3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37578</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167685</xdr:rowOff>
    </xdr:from>
    <xdr:to>
      <xdr:col>81</xdr:col>
      <xdr:colOff>101600</xdr:colOff>
      <xdr:row>39</xdr:row>
      <xdr:rowOff>97835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88962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77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163619</xdr:rowOff>
    </xdr:from>
    <xdr:to>
      <xdr:col>76</xdr:col>
      <xdr:colOff>165100</xdr:colOff>
      <xdr:row>39</xdr:row>
      <xdr:rowOff>93769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7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84896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77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25709</xdr:rowOff>
    </xdr:from>
    <xdr:to>
      <xdr:col>72</xdr:col>
      <xdr:colOff>38100</xdr:colOff>
      <xdr:row>39</xdr:row>
      <xdr:rowOff>127309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71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118436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80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30134</xdr:rowOff>
    </xdr:from>
    <xdr:to>
      <xdr:col>67</xdr:col>
      <xdr:colOff>101600</xdr:colOff>
      <xdr:row>39</xdr:row>
      <xdr:rowOff>131734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71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122861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80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110403</xdr:rowOff>
    </xdr:from>
    <xdr:to>
      <xdr:col>85</xdr:col>
      <xdr:colOff>127000</xdr:colOff>
      <xdr:row>77</xdr:row>
      <xdr:rowOff>119073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12053"/>
          <a:ext cx="838200" cy="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64109</xdr:rowOff>
    </xdr:from>
    <xdr:to>
      <xdr:col>81</xdr:col>
      <xdr:colOff>50800</xdr:colOff>
      <xdr:row>77</xdr:row>
      <xdr:rowOff>119073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265759"/>
          <a:ext cx="889000" cy="5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64109</xdr:rowOff>
    </xdr:from>
    <xdr:to>
      <xdr:col>76</xdr:col>
      <xdr:colOff>114300</xdr:colOff>
      <xdr:row>77</xdr:row>
      <xdr:rowOff>73592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265759"/>
          <a:ext cx="889000" cy="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64455</xdr:rowOff>
    </xdr:from>
    <xdr:to>
      <xdr:col>71</xdr:col>
      <xdr:colOff>177800</xdr:colOff>
      <xdr:row>77</xdr:row>
      <xdr:rowOff>73592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266105"/>
          <a:ext cx="889000" cy="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59603</xdr:rowOff>
    </xdr:from>
    <xdr:to>
      <xdr:col>85</xdr:col>
      <xdr:colOff>177800</xdr:colOff>
      <xdr:row>77</xdr:row>
      <xdr:rowOff>161203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6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82480</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1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68273</xdr:rowOff>
    </xdr:from>
    <xdr:to>
      <xdr:col>81</xdr:col>
      <xdr:colOff>101600</xdr:colOff>
      <xdr:row>77</xdr:row>
      <xdr:rowOff>169873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6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14950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04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13309</xdr:rowOff>
    </xdr:from>
    <xdr:to>
      <xdr:col>76</xdr:col>
      <xdr:colOff>165100</xdr:colOff>
      <xdr:row>77</xdr:row>
      <xdr:rowOff>114909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1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131436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99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22792</xdr:rowOff>
    </xdr:from>
    <xdr:to>
      <xdr:col>72</xdr:col>
      <xdr:colOff>38100</xdr:colOff>
      <xdr:row>77</xdr:row>
      <xdr:rowOff>124392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2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140919</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99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13655</xdr:rowOff>
    </xdr:from>
    <xdr:to>
      <xdr:col>67</xdr:col>
      <xdr:colOff>101600</xdr:colOff>
      <xdr:row>77</xdr:row>
      <xdr:rowOff>115255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131782</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990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17092</xdr:rowOff>
    </xdr:from>
    <xdr:to>
      <xdr:col>85</xdr:col>
      <xdr:colOff>127000</xdr:colOff>
      <xdr:row>98</xdr:row>
      <xdr:rowOff>63489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819192"/>
          <a:ext cx="838200" cy="4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17092</xdr:rowOff>
    </xdr:from>
    <xdr:to>
      <xdr:col>81</xdr:col>
      <xdr:colOff>50800</xdr:colOff>
      <xdr:row>98</xdr:row>
      <xdr:rowOff>117557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19192"/>
          <a:ext cx="889000" cy="10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8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54139</xdr:rowOff>
    </xdr:from>
    <xdr:to>
      <xdr:col>76</xdr:col>
      <xdr:colOff>114300</xdr:colOff>
      <xdr:row>98</xdr:row>
      <xdr:rowOff>117557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856239"/>
          <a:ext cx="889000" cy="6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102901</xdr:rowOff>
    </xdr:from>
    <xdr:to>
      <xdr:col>71</xdr:col>
      <xdr:colOff>177800</xdr:colOff>
      <xdr:row>98</xdr:row>
      <xdr:rowOff>54139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733551"/>
          <a:ext cx="889000" cy="12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8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12689</xdr:rowOff>
    </xdr:from>
    <xdr:to>
      <xdr:col>85</xdr:col>
      <xdr:colOff>177800</xdr:colOff>
      <xdr:row>98</xdr:row>
      <xdr:rowOff>114289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1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122131</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5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137742</xdr:rowOff>
    </xdr:from>
    <xdr:to>
      <xdr:col>81</xdr:col>
      <xdr:colOff>101600</xdr:colOff>
      <xdr:row>98</xdr:row>
      <xdr:rowOff>67892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6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84419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4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66757</xdr:rowOff>
    </xdr:from>
    <xdr:to>
      <xdr:col>76</xdr:col>
      <xdr:colOff>165100</xdr:colOff>
      <xdr:row>98</xdr:row>
      <xdr:rowOff>168357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159484</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96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3339</xdr:rowOff>
    </xdr:from>
    <xdr:to>
      <xdr:col>72</xdr:col>
      <xdr:colOff>38100</xdr:colOff>
      <xdr:row>98</xdr:row>
      <xdr:rowOff>104939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0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96066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89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52101</xdr:rowOff>
    </xdr:from>
    <xdr:to>
      <xdr:col>67</xdr:col>
      <xdr:colOff>101600</xdr:colOff>
      <xdr:row>97</xdr:row>
      <xdr:rowOff>153701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68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170228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45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38476</xdr:rowOff>
    </xdr:from>
    <xdr:to>
      <xdr:col>116</xdr:col>
      <xdr:colOff>63500</xdr:colOff>
      <xdr:row>38</xdr:row>
      <xdr:rowOff>54387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553576"/>
          <a:ext cx="8382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38476</xdr:rowOff>
    </xdr:from>
    <xdr:to>
      <xdr:col>111</xdr:col>
      <xdr:colOff>177800</xdr:colOff>
      <xdr:row>38</xdr:row>
      <xdr:rowOff>40808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553576"/>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40808</xdr:rowOff>
    </xdr:from>
    <xdr:to>
      <xdr:col>107</xdr:col>
      <xdr:colOff>50800</xdr:colOff>
      <xdr:row>38</xdr:row>
      <xdr:rowOff>118074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555908"/>
          <a:ext cx="889000" cy="7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118074</xdr:rowOff>
    </xdr:from>
    <xdr:to>
      <xdr:col>102</xdr:col>
      <xdr:colOff>114300</xdr:colOff>
      <xdr:row>38</xdr:row>
      <xdr:rowOff>119309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633174"/>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3587</xdr:rowOff>
    </xdr:from>
    <xdr:to>
      <xdr:col>116</xdr:col>
      <xdr:colOff>114300</xdr:colOff>
      <xdr:row>38</xdr:row>
      <xdr:rowOff>105187</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51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122877</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4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159126</xdr:rowOff>
    </xdr:from>
    <xdr:to>
      <xdr:col>112</xdr:col>
      <xdr:colOff>38100</xdr:colOff>
      <xdr:row>38</xdr:row>
      <xdr:rowOff>89276</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50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80403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59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161458</xdr:rowOff>
    </xdr:from>
    <xdr:to>
      <xdr:col>107</xdr:col>
      <xdr:colOff>101600</xdr:colOff>
      <xdr:row>38</xdr:row>
      <xdr:rowOff>91608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50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82735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59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67274</xdr:rowOff>
    </xdr:from>
    <xdr:to>
      <xdr:col>102</xdr:col>
      <xdr:colOff>165100</xdr:colOff>
      <xdr:row>38</xdr:row>
      <xdr:rowOff>168874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58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160001</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675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68509</xdr:rowOff>
    </xdr:from>
    <xdr:to>
      <xdr:col>98</xdr:col>
      <xdr:colOff>38100</xdr:colOff>
      <xdr:row>38</xdr:row>
      <xdr:rowOff>170109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58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161236</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676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8647</xdr:rowOff>
    </xdr:from>
    <xdr:to>
      <xdr:col>116</xdr:col>
      <xdr:colOff>63500</xdr:colOff>
      <xdr:row>59</xdr:row>
      <xdr:rowOff>79513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9609847"/>
          <a:ext cx="838200" cy="58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19158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6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76509</xdr:rowOff>
    </xdr:from>
    <xdr:to>
      <xdr:col>111</xdr:col>
      <xdr:colOff>177800</xdr:colOff>
      <xdr:row>59</xdr:row>
      <xdr:rowOff>79513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192059"/>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72459</xdr:rowOff>
    </xdr:from>
    <xdr:to>
      <xdr:col>107</xdr:col>
      <xdr:colOff>50800</xdr:colOff>
      <xdr:row>59</xdr:row>
      <xdr:rowOff>76509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188009"/>
          <a:ext cx="8890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50122</xdr:rowOff>
    </xdr:from>
    <xdr:to>
      <xdr:col>102</xdr:col>
      <xdr:colOff>114300</xdr:colOff>
      <xdr:row>59</xdr:row>
      <xdr:rowOff>72459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165672"/>
          <a:ext cx="889000" cy="2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129297</xdr:rowOff>
    </xdr:from>
    <xdr:to>
      <xdr:col>116</xdr:col>
      <xdr:colOff>114300</xdr:colOff>
      <xdr:row>56</xdr:row>
      <xdr:rowOff>59447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5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152174</xdr:rowOff>
    </xdr:from>
    <xdr:ext cx="534377"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41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28713</xdr:rowOff>
    </xdr:from>
    <xdr:to>
      <xdr:col>112</xdr:col>
      <xdr:colOff>38100</xdr:colOff>
      <xdr:row>59</xdr:row>
      <xdr:rowOff>130313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4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121440</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4017" y="1023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25709</xdr:rowOff>
    </xdr:from>
    <xdr:to>
      <xdr:col>107</xdr:col>
      <xdr:colOff>101600</xdr:colOff>
      <xdr:row>59</xdr:row>
      <xdr:rowOff>127309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4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118436</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5017" y="10233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21659</xdr:rowOff>
    </xdr:from>
    <xdr:to>
      <xdr:col>102</xdr:col>
      <xdr:colOff>165100</xdr:colOff>
      <xdr:row>59</xdr:row>
      <xdr:rowOff>123259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114386</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6017" y="10229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170772</xdr:rowOff>
    </xdr:from>
    <xdr:to>
      <xdr:col>98</xdr:col>
      <xdr:colOff>38100</xdr:colOff>
      <xdr:row>59</xdr:row>
      <xdr:rowOff>100922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92049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20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161058</xdr:rowOff>
    </xdr:from>
    <xdr:to>
      <xdr:col>116</xdr:col>
      <xdr:colOff>63500</xdr:colOff>
      <xdr:row>75</xdr:row>
      <xdr:rowOff>42267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848358"/>
          <a:ext cx="838200" cy="5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14656</xdr:rowOff>
    </xdr:from>
    <xdr:to>
      <xdr:col>111</xdr:col>
      <xdr:colOff>177800</xdr:colOff>
      <xdr:row>75</xdr:row>
      <xdr:rowOff>42267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701956"/>
          <a:ext cx="889000" cy="1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14656</xdr:rowOff>
    </xdr:from>
    <xdr:to>
      <xdr:col>107</xdr:col>
      <xdr:colOff>50800</xdr:colOff>
      <xdr:row>74</xdr:row>
      <xdr:rowOff>58204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701956"/>
          <a:ext cx="889000" cy="4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58204</xdr:rowOff>
    </xdr:from>
    <xdr:to>
      <xdr:col>102</xdr:col>
      <xdr:colOff>114300</xdr:colOff>
      <xdr:row>74</xdr:row>
      <xdr:rowOff>88885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745504"/>
          <a:ext cx="889000" cy="3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110258</xdr:rowOff>
    </xdr:from>
    <xdr:to>
      <xdr:col>116</xdr:col>
      <xdr:colOff>114300</xdr:colOff>
      <xdr:row>75</xdr:row>
      <xdr:rowOff>40408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79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133135</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64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162917</xdr:rowOff>
    </xdr:from>
    <xdr:to>
      <xdr:col>112</xdr:col>
      <xdr:colOff>38100</xdr:colOff>
      <xdr:row>75</xdr:row>
      <xdr:rowOff>93067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85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109594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62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135306</xdr:rowOff>
    </xdr:from>
    <xdr:to>
      <xdr:col>107</xdr:col>
      <xdr:colOff>101600</xdr:colOff>
      <xdr:row>74</xdr:row>
      <xdr:rowOff>65456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65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81983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4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7404</xdr:rowOff>
    </xdr:from>
    <xdr:to>
      <xdr:col>102</xdr:col>
      <xdr:colOff>165100</xdr:colOff>
      <xdr:row>74</xdr:row>
      <xdr:rowOff>109004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6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125531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46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38085</xdr:rowOff>
    </xdr:from>
    <xdr:to>
      <xdr:col>98</xdr:col>
      <xdr:colOff>38100</xdr:colOff>
      <xdr:row>74</xdr:row>
      <xdr:rowOff>139685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72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156212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50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ほとんどの項目において「住民一人当りのコスト」は類似団体の平均より高くなっている。</a:t>
          </a:r>
        </a:p>
        <a:p>
          <a:r>
            <a:rPr kumimoji="1" lang="ja-JP" altLang="en-US" sz="1300">
              <a:latin typeface="ＭＳ Ｐゴシック" panose="020B0600070205080204" pitchFamily="50" charset="-128"/>
              <a:ea typeface="ＭＳ Ｐゴシック" panose="020B0600070205080204" pitchFamily="50" charset="-128"/>
            </a:rPr>
            <a:t>　原因としては、離島地区であること、かつ多くの２次離島を抱える行政区域であることが主な原因と考えている。</a:t>
          </a:r>
        </a:p>
        <a:p>
          <a:r>
            <a:rPr kumimoji="1" lang="ja-JP" altLang="en-US" sz="1300">
              <a:latin typeface="ＭＳ Ｐゴシック" panose="020B0600070205080204" pitchFamily="50" charset="-128"/>
              <a:ea typeface="ＭＳ Ｐゴシック" panose="020B0600070205080204" pitchFamily="50" charset="-128"/>
            </a:rPr>
            <a:t>　特に人件費については、市町村合併による行政区域の変更となったことで、職員数が類似団体と比べて多く、定員適正化計画により職員数の削減に取り組んでいるものの、類似団体の平均を上回っている。</a:t>
          </a:r>
        </a:p>
        <a:p>
          <a:r>
            <a:rPr kumimoji="1" lang="ja-JP" altLang="en-US" sz="1300">
              <a:latin typeface="ＭＳ Ｐゴシック" panose="020B0600070205080204" pitchFamily="50" charset="-128"/>
              <a:ea typeface="ＭＳ Ｐゴシック" panose="020B0600070205080204" pitchFamily="50" charset="-128"/>
            </a:rPr>
            <a:t>　また、普通建設事業費については年々増加傾向にあり、住民一人当たり</a:t>
          </a:r>
          <a:r>
            <a:rPr kumimoji="1" lang="en-US" altLang="ja-JP" sz="1300">
              <a:latin typeface="ＭＳ Ｐゴシック" panose="020B0600070205080204" pitchFamily="50" charset="-128"/>
              <a:ea typeface="ＭＳ Ｐゴシック" panose="020B0600070205080204" pitchFamily="50" charset="-128"/>
            </a:rPr>
            <a:t>266,645</a:t>
          </a:r>
          <a:r>
            <a:rPr kumimoji="1" lang="ja-JP" altLang="en-US" sz="1300">
              <a:latin typeface="ＭＳ Ｐゴシック" panose="020B0600070205080204" pitchFamily="50" charset="-128"/>
              <a:ea typeface="ＭＳ Ｐゴシック" panose="020B0600070205080204" pitchFamily="50" charset="-128"/>
            </a:rPr>
            <a:t>円と類似団体と比較して一人当たりのコストが高い状況となっている。これは、市庁舎建設事業や緑丘小学校校舎改築事業、ごみ処理施設建設事業等の大型建設事業の実施が増の要因となっている。</a:t>
          </a:r>
        </a:p>
        <a:p>
          <a:r>
            <a:rPr kumimoji="1" lang="ja-JP" altLang="en-US" sz="1300">
              <a:latin typeface="ＭＳ Ｐゴシック" panose="020B0600070205080204" pitchFamily="50" charset="-128"/>
              <a:ea typeface="ＭＳ Ｐゴシック" panose="020B0600070205080204" pitchFamily="50" charset="-128"/>
            </a:rPr>
            <a:t>　今後も住民規模に見合った歳出規模にすべく、第３次財政改革プランの計画に沿って財政基盤の更なる強化を図る。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長崎県五島市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36,704
36,578
420.12
37,375,870
36,028,674
633,393
16,099,425
39,165,825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124079</xdr:rowOff>
    </xdr:from>
    <xdr:to>
      <xdr:col>24</xdr:col>
      <xdr:colOff>63500</xdr:colOff>
      <xdr:row>35</xdr:row>
      <xdr:rowOff>156654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24829"/>
          <a:ext cx="8382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90932</xdr:rowOff>
    </xdr:from>
    <xdr:to>
      <xdr:col>19</xdr:col>
      <xdr:colOff>177800</xdr:colOff>
      <xdr:row>35</xdr:row>
      <xdr:rowOff>124079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91682"/>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63881</xdr:rowOff>
    </xdr:from>
    <xdr:to>
      <xdr:col>15</xdr:col>
      <xdr:colOff>50800</xdr:colOff>
      <xdr:row>35</xdr:row>
      <xdr:rowOff>90932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64631"/>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143891</xdr:rowOff>
    </xdr:from>
    <xdr:to>
      <xdr:col>10</xdr:col>
      <xdr:colOff>114300</xdr:colOff>
      <xdr:row>35</xdr:row>
      <xdr:rowOff>63881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73191"/>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105854</xdr:rowOff>
    </xdr:from>
    <xdr:to>
      <xdr:col>24</xdr:col>
      <xdr:colOff>114300</xdr:colOff>
      <xdr:row>36</xdr:row>
      <xdr:rowOff>36004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0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84281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8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73279</xdr:rowOff>
    </xdr:from>
    <xdr:to>
      <xdr:col>20</xdr:col>
      <xdr:colOff>38100</xdr:colOff>
      <xdr:row>36</xdr:row>
      <xdr:rowOff>3429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19956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4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40132</xdr:rowOff>
    </xdr:from>
    <xdr:to>
      <xdr:col>15</xdr:col>
      <xdr:colOff>101600</xdr:colOff>
      <xdr:row>35</xdr:row>
      <xdr:rowOff>141732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4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158259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1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13081</xdr:rowOff>
    </xdr:from>
    <xdr:to>
      <xdr:col>10</xdr:col>
      <xdr:colOff>165100</xdr:colOff>
      <xdr:row>35</xdr:row>
      <xdr:rowOff>114681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131208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8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93091</xdr:rowOff>
    </xdr:from>
    <xdr:to>
      <xdr:col>6</xdr:col>
      <xdr:colOff>38100</xdr:colOff>
      <xdr:row>35</xdr:row>
      <xdr:rowOff>23241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2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39768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9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102628</xdr:rowOff>
    </xdr:from>
    <xdr:to>
      <xdr:col>24</xdr:col>
      <xdr:colOff>63500</xdr:colOff>
      <xdr:row>57</xdr:row>
      <xdr:rowOff>103813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03828"/>
          <a:ext cx="838200" cy="17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103813</xdr:rowOff>
    </xdr:from>
    <xdr:to>
      <xdr:col>19</xdr:col>
      <xdr:colOff>177800</xdr:colOff>
      <xdr:row>58</xdr:row>
      <xdr:rowOff>17905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76463"/>
          <a:ext cx="889000" cy="8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148207</xdr:rowOff>
    </xdr:from>
    <xdr:to>
      <xdr:col>15</xdr:col>
      <xdr:colOff>50800</xdr:colOff>
      <xdr:row>58</xdr:row>
      <xdr:rowOff>17905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2085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60712</xdr:rowOff>
    </xdr:from>
    <xdr:to>
      <xdr:col>10</xdr:col>
      <xdr:colOff>114300</xdr:colOff>
      <xdr:row>57</xdr:row>
      <xdr:rowOff>148207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33362"/>
          <a:ext cx="889000" cy="8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51828</xdr:rowOff>
    </xdr:from>
    <xdr:to>
      <xdr:col>24</xdr:col>
      <xdr:colOff>114300</xdr:colOff>
      <xdr:row>56</xdr:row>
      <xdr:rowOff>153428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5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74705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0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53013</xdr:rowOff>
    </xdr:from>
    <xdr:to>
      <xdr:col>20</xdr:col>
      <xdr:colOff>38100</xdr:colOff>
      <xdr:row>57</xdr:row>
      <xdr:rowOff>154613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171140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00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138555</xdr:rowOff>
    </xdr:from>
    <xdr:to>
      <xdr:col>15</xdr:col>
      <xdr:colOff>101600</xdr:colOff>
      <xdr:row>58</xdr:row>
      <xdr:rowOff>68705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1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59832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0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97407</xdr:rowOff>
    </xdr:from>
    <xdr:to>
      <xdr:col>10</xdr:col>
      <xdr:colOff>165100</xdr:colOff>
      <xdr:row>58</xdr:row>
      <xdr:rowOff>27557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44084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64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9912</xdr:rowOff>
    </xdr:from>
    <xdr:to>
      <xdr:col>6</xdr:col>
      <xdr:colOff>38100</xdr:colOff>
      <xdr:row>57</xdr:row>
      <xdr:rowOff>111512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128039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5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149728</xdr:rowOff>
    </xdr:from>
    <xdr:to>
      <xdr:col>24</xdr:col>
      <xdr:colOff>63500</xdr:colOff>
      <xdr:row>74</xdr:row>
      <xdr:rowOff>76454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665578"/>
          <a:ext cx="838200" cy="9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157051</xdr:rowOff>
    </xdr:from>
    <xdr:to>
      <xdr:col>19</xdr:col>
      <xdr:colOff>177800</xdr:colOff>
      <xdr:row>74</xdr:row>
      <xdr:rowOff>76454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672901"/>
          <a:ext cx="889000" cy="9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132934</xdr:rowOff>
    </xdr:from>
    <xdr:to>
      <xdr:col>15</xdr:col>
      <xdr:colOff>50800</xdr:colOff>
      <xdr:row>73</xdr:row>
      <xdr:rowOff>157051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648784"/>
          <a:ext cx="889000" cy="2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132934</xdr:rowOff>
    </xdr:from>
    <xdr:to>
      <xdr:col>10</xdr:col>
      <xdr:colOff>114300</xdr:colOff>
      <xdr:row>74</xdr:row>
      <xdr:rowOff>64567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648784"/>
          <a:ext cx="889000" cy="10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98928</xdr:rowOff>
    </xdr:from>
    <xdr:to>
      <xdr:col>24</xdr:col>
      <xdr:colOff>114300</xdr:colOff>
      <xdr:row>74</xdr:row>
      <xdr:rowOff>29078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121805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66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25654</xdr:rowOff>
    </xdr:from>
    <xdr:to>
      <xdr:col>20</xdr:col>
      <xdr:colOff>38100</xdr:colOff>
      <xdr:row>74</xdr:row>
      <xdr:rowOff>127254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143781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88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106251</xdr:rowOff>
    </xdr:from>
    <xdr:to>
      <xdr:col>15</xdr:col>
      <xdr:colOff>101600</xdr:colOff>
      <xdr:row>74</xdr:row>
      <xdr:rowOff>36401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2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52928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3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82134</xdr:rowOff>
    </xdr:from>
    <xdr:to>
      <xdr:col>10</xdr:col>
      <xdr:colOff>165100</xdr:colOff>
      <xdr:row>74</xdr:row>
      <xdr:rowOff>12284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59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28811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37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13767</xdr:rowOff>
    </xdr:from>
    <xdr:to>
      <xdr:col>6</xdr:col>
      <xdr:colOff>38100</xdr:colOff>
      <xdr:row>74</xdr:row>
      <xdr:rowOff>115367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70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131894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47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142557</xdr:rowOff>
    </xdr:from>
    <xdr:to>
      <xdr:col>24</xdr:col>
      <xdr:colOff>63500</xdr:colOff>
      <xdr:row>92</xdr:row>
      <xdr:rowOff>51527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5573057"/>
          <a:ext cx="838200" cy="25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51527</xdr:rowOff>
    </xdr:from>
    <xdr:to>
      <xdr:col>19</xdr:col>
      <xdr:colOff>177800</xdr:colOff>
      <xdr:row>94</xdr:row>
      <xdr:rowOff>28581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5824927"/>
          <a:ext cx="889000" cy="31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13608</xdr:rowOff>
    </xdr:from>
    <xdr:to>
      <xdr:col>15</xdr:col>
      <xdr:colOff>50800</xdr:colOff>
      <xdr:row>94</xdr:row>
      <xdr:rowOff>28581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129908"/>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5569</xdr:rowOff>
    </xdr:from>
    <xdr:to>
      <xdr:col>10</xdr:col>
      <xdr:colOff>114300</xdr:colOff>
      <xdr:row>94</xdr:row>
      <xdr:rowOff>13608</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121869"/>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91757</xdr:rowOff>
    </xdr:from>
    <xdr:to>
      <xdr:col>24</xdr:col>
      <xdr:colOff>114300</xdr:colOff>
      <xdr:row>91</xdr:row>
      <xdr:rowOff>21907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55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44784</xdr:rowOff>
    </xdr:from>
    <xdr:ext cx="599010"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547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727</xdr:rowOff>
    </xdr:from>
    <xdr:to>
      <xdr:col>20</xdr:col>
      <xdr:colOff>38100</xdr:colOff>
      <xdr:row>92</xdr:row>
      <xdr:rowOff>102327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577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118854</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497795" y="15549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149231</xdr:rowOff>
    </xdr:from>
    <xdr:to>
      <xdr:col>15</xdr:col>
      <xdr:colOff>101600</xdr:colOff>
      <xdr:row>94</xdr:row>
      <xdr:rowOff>79381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09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95908</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08795" y="1586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134258</xdr:rowOff>
    </xdr:from>
    <xdr:to>
      <xdr:col>10</xdr:col>
      <xdr:colOff>165100</xdr:colOff>
      <xdr:row>94</xdr:row>
      <xdr:rowOff>64408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07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80935</xdr:rowOff>
    </xdr:from>
    <xdr:ext cx="599010"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19795" y="1585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126219</xdr:rowOff>
    </xdr:from>
    <xdr:to>
      <xdr:col>6</xdr:col>
      <xdr:colOff>38100</xdr:colOff>
      <xdr:row>94</xdr:row>
      <xdr:rowOff>56369</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07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72896</xdr:rowOff>
    </xdr:from>
    <xdr:ext cx="599010"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30795" y="15846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61650</xdr:rowOff>
    </xdr:from>
    <xdr:to>
      <xdr:col>55</xdr:col>
      <xdr:colOff>0</xdr:colOff>
      <xdr:row>38</xdr:row>
      <xdr:rowOff>69814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57675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69814</xdr:rowOff>
    </xdr:from>
    <xdr:to>
      <xdr:col>50</xdr:col>
      <xdr:colOff>114300</xdr:colOff>
      <xdr:row>38</xdr:row>
      <xdr:rowOff>83856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584914"/>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83856</xdr:rowOff>
    </xdr:from>
    <xdr:to>
      <xdr:col>45</xdr:col>
      <xdr:colOff>177800</xdr:colOff>
      <xdr:row>38</xdr:row>
      <xdr:rowOff>88428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65989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88428</xdr:rowOff>
    </xdr:from>
    <xdr:to>
      <xdr:col>41</xdr:col>
      <xdr:colOff>50800</xdr:colOff>
      <xdr:row>38</xdr:row>
      <xdr:rowOff>97899</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flipV="1">
          <a:off x="6972300" y="6603528"/>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10850</xdr:rowOff>
    </xdr:from>
    <xdr:to>
      <xdr:col>55</xdr:col>
      <xdr:colOff>50800</xdr:colOff>
      <xdr:row>38</xdr:row>
      <xdr:rowOff>112450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52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160727</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50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19014</xdr:rowOff>
    </xdr:from>
    <xdr:to>
      <xdr:col>50</xdr:col>
      <xdr:colOff>165100</xdr:colOff>
      <xdr:row>38</xdr:row>
      <xdr:rowOff>120614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53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111741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626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33056</xdr:rowOff>
    </xdr:from>
    <xdr:to>
      <xdr:col>46</xdr:col>
      <xdr:colOff>38100</xdr:colOff>
      <xdr:row>38</xdr:row>
      <xdr:rowOff>134656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54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125783</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640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37628</xdr:rowOff>
    </xdr:from>
    <xdr:to>
      <xdr:col>41</xdr:col>
      <xdr:colOff>101600</xdr:colOff>
      <xdr:row>38</xdr:row>
      <xdr:rowOff>139228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55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130355</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64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47099</xdr:rowOff>
    </xdr:from>
    <xdr:to>
      <xdr:col>36</xdr:col>
      <xdr:colOff>165100</xdr:colOff>
      <xdr:row>38</xdr:row>
      <xdr:rowOff>148699</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56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139826</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654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30214</xdr:rowOff>
    </xdr:from>
    <xdr:to>
      <xdr:col>55</xdr:col>
      <xdr:colOff>0</xdr:colOff>
      <xdr:row>52</xdr:row>
      <xdr:rowOff>153886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8774164"/>
          <a:ext cx="838200" cy="29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30214</xdr:rowOff>
    </xdr:from>
    <xdr:to>
      <xdr:col>50</xdr:col>
      <xdr:colOff>114300</xdr:colOff>
      <xdr:row>53</xdr:row>
      <xdr:rowOff>122924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8774164"/>
          <a:ext cx="889000" cy="43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122924</xdr:rowOff>
    </xdr:from>
    <xdr:to>
      <xdr:col>45</xdr:col>
      <xdr:colOff>177800</xdr:colOff>
      <xdr:row>55</xdr:row>
      <xdr:rowOff>44679</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209774"/>
          <a:ext cx="889000" cy="26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44679</xdr:rowOff>
    </xdr:from>
    <xdr:to>
      <xdr:col>41</xdr:col>
      <xdr:colOff>50800</xdr:colOff>
      <xdr:row>55</xdr:row>
      <xdr:rowOff>63094</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9474429"/>
          <a:ext cx="88900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103086</xdr:rowOff>
    </xdr:from>
    <xdr:to>
      <xdr:col>55</xdr:col>
      <xdr:colOff>50800</xdr:colOff>
      <xdr:row>53</xdr:row>
      <xdr:rowOff>33236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01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125963</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886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150864</xdr:rowOff>
    </xdr:from>
    <xdr:to>
      <xdr:col>50</xdr:col>
      <xdr:colOff>165100</xdr:colOff>
      <xdr:row>51</xdr:row>
      <xdr:rowOff>81014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87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97541</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39795" y="8498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72124</xdr:rowOff>
    </xdr:from>
    <xdr:to>
      <xdr:col>46</xdr:col>
      <xdr:colOff>38100</xdr:colOff>
      <xdr:row>54</xdr:row>
      <xdr:rowOff>2274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15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18801</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893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165329</xdr:rowOff>
    </xdr:from>
    <xdr:to>
      <xdr:col>41</xdr:col>
      <xdr:colOff>101600</xdr:colOff>
      <xdr:row>55</xdr:row>
      <xdr:rowOff>95479</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42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112006</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19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12294</xdr:rowOff>
    </xdr:from>
    <xdr:to>
      <xdr:col>36</xdr:col>
      <xdr:colOff>165100</xdr:colOff>
      <xdr:row>55</xdr:row>
      <xdr:rowOff>113894</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44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130421</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21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63348</xdr:rowOff>
    </xdr:from>
    <xdr:to>
      <xdr:col>55</xdr:col>
      <xdr:colOff>0</xdr:colOff>
      <xdr:row>76</xdr:row>
      <xdr:rowOff>154384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093548"/>
          <a:ext cx="838200" cy="9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154384</xdr:rowOff>
    </xdr:from>
    <xdr:to>
      <xdr:col>50</xdr:col>
      <xdr:colOff>114300</xdr:colOff>
      <xdr:row>77</xdr:row>
      <xdr:rowOff>24524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184584"/>
          <a:ext cx="889000" cy="4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24524</xdr:rowOff>
    </xdr:from>
    <xdr:to>
      <xdr:col>45</xdr:col>
      <xdr:colOff>177800</xdr:colOff>
      <xdr:row>77</xdr:row>
      <xdr:rowOff>139967</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226174"/>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139967</xdr:rowOff>
    </xdr:from>
    <xdr:to>
      <xdr:col>41</xdr:col>
      <xdr:colOff>50800</xdr:colOff>
      <xdr:row>77</xdr:row>
      <xdr:rowOff>140066</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3341617"/>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12548</xdr:rowOff>
    </xdr:from>
    <xdr:to>
      <xdr:col>55</xdr:col>
      <xdr:colOff>50800</xdr:colOff>
      <xdr:row>76</xdr:row>
      <xdr:rowOff>114148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04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35424</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289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103584</xdr:rowOff>
    </xdr:from>
    <xdr:to>
      <xdr:col>50</xdr:col>
      <xdr:colOff>165100</xdr:colOff>
      <xdr:row>77</xdr:row>
      <xdr:rowOff>33734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13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50261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290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145174</xdr:rowOff>
    </xdr:from>
    <xdr:to>
      <xdr:col>46</xdr:col>
      <xdr:colOff>38100</xdr:colOff>
      <xdr:row>77</xdr:row>
      <xdr:rowOff>75324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1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91851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295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89167</xdr:rowOff>
    </xdr:from>
    <xdr:to>
      <xdr:col>41</xdr:col>
      <xdr:colOff>101600</xdr:colOff>
      <xdr:row>78</xdr:row>
      <xdr:rowOff>19317</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29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35844</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06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89266</xdr:rowOff>
    </xdr:from>
    <xdr:to>
      <xdr:col>36</xdr:col>
      <xdr:colOff>165100</xdr:colOff>
      <xdr:row>78</xdr:row>
      <xdr:rowOff>19416</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29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35943</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06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11464</xdr:rowOff>
    </xdr:from>
    <xdr:to>
      <xdr:col>55</xdr:col>
      <xdr:colOff>0</xdr:colOff>
      <xdr:row>97</xdr:row>
      <xdr:rowOff>53680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642114"/>
          <a:ext cx="838200" cy="4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53680</xdr:rowOff>
    </xdr:from>
    <xdr:to>
      <xdr:col>50</xdr:col>
      <xdr:colOff>114300</xdr:colOff>
      <xdr:row>97</xdr:row>
      <xdr:rowOff>104639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684330"/>
          <a:ext cx="889000" cy="5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104639</xdr:rowOff>
    </xdr:from>
    <xdr:to>
      <xdr:col>45</xdr:col>
      <xdr:colOff>177800</xdr:colOff>
      <xdr:row>97</xdr:row>
      <xdr:rowOff>134356</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735289"/>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66748</xdr:rowOff>
    </xdr:from>
    <xdr:to>
      <xdr:col>41</xdr:col>
      <xdr:colOff>50800</xdr:colOff>
      <xdr:row>97</xdr:row>
      <xdr:rowOff>134356</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697398"/>
          <a:ext cx="889000" cy="6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132114</xdr:rowOff>
    </xdr:from>
    <xdr:to>
      <xdr:col>55</xdr:col>
      <xdr:colOff>50800</xdr:colOff>
      <xdr:row>97</xdr:row>
      <xdr:rowOff>62264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59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110541</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56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2880</xdr:rowOff>
    </xdr:from>
    <xdr:to>
      <xdr:col>50</xdr:col>
      <xdr:colOff>165100</xdr:colOff>
      <xdr:row>97</xdr:row>
      <xdr:rowOff>104480</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63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95607</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72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53839</xdr:rowOff>
    </xdr:from>
    <xdr:to>
      <xdr:col>46</xdr:col>
      <xdr:colOff>38100</xdr:colOff>
      <xdr:row>97</xdr:row>
      <xdr:rowOff>155439</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68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146566</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77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83556</xdr:rowOff>
    </xdr:from>
    <xdr:to>
      <xdr:col>41</xdr:col>
      <xdr:colOff>101600</xdr:colOff>
      <xdr:row>98</xdr:row>
      <xdr:rowOff>13706</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71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4833</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80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15948</xdr:rowOff>
    </xdr:from>
    <xdr:to>
      <xdr:col>36</xdr:col>
      <xdr:colOff>165100</xdr:colOff>
      <xdr:row>97</xdr:row>
      <xdr:rowOff>117548</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64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108675</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73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62833</xdr:rowOff>
    </xdr:from>
    <xdr:to>
      <xdr:col>85</xdr:col>
      <xdr:colOff>127000</xdr:colOff>
      <xdr:row>35</xdr:row>
      <xdr:rowOff>114478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6063583"/>
          <a:ext cx="838200" cy="5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114478</xdr:rowOff>
    </xdr:from>
    <xdr:to>
      <xdr:col>81</xdr:col>
      <xdr:colOff>50800</xdr:colOff>
      <xdr:row>36</xdr:row>
      <xdr:rowOff>19437</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6115228"/>
          <a:ext cx="889000" cy="7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19437</xdr:rowOff>
    </xdr:from>
    <xdr:to>
      <xdr:col>76</xdr:col>
      <xdr:colOff>114300</xdr:colOff>
      <xdr:row>36</xdr:row>
      <xdr:rowOff>84150</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6191637"/>
          <a:ext cx="889000" cy="6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84150</xdr:rowOff>
    </xdr:from>
    <xdr:to>
      <xdr:col>71</xdr:col>
      <xdr:colOff>177800</xdr:colOff>
      <xdr:row>36</xdr:row>
      <xdr:rowOff>125546</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flipV="1">
          <a:off x="12814300" y="6256350"/>
          <a:ext cx="889000" cy="4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12033</xdr:rowOff>
    </xdr:from>
    <xdr:to>
      <xdr:col>85</xdr:col>
      <xdr:colOff>177800</xdr:colOff>
      <xdr:row>35</xdr:row>
      <xdr:rowOff>113633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01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34910</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586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63678</xdr:rowOff>
    </xdr:from>
    <xdr:to>
      <xdr:col>81</xdr:col>
      <xdr:colOff>101600</xdr:colOff>
      <xdr:row>35</xdr:row>
      <xdr:rowOff>165278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0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10355</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583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140087</xdr:rowOff>
    </xdr:from>
    <xdr:to>
      <xdr:col>76</xdr:col>
      <xdr:colOff>165100</xdr:colOff>
      <xdr:row>36</xdr:row>
      <xdr:rowOff>70237</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14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86764</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591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33350</xdr:rowOff>
    </xdr:from>
    <xdr:to>
      <xdr:col>72</xdr:col>
      <xdr:colOff>38100</xdr:colOff>
      <xdr:row>36</xdr:row>
      <xdr:rowOff>134950</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2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151477</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59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74746</xdr:rowOff>
    </xdr:from>
    <xdr:to>
      <xdr:col>67</xdr:col>
      <xdr:colOff>101600</xdr:colOff>
      <xdr:row>37</xdr:row>
      <xdr:rowOff>4896</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24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167473</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633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15052</xdr:rowOff>
    </xdr:from>
    <xdr:to>
      <xdr:col>85</xdr:col>
      <xdr:colOff>127000</xdr:colOff>
      <xdr:row>56</xdr:row>
      <xdr:rowOff>35382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444802"/>
          <a:ext cx="838200" cy="19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55819</xdr:rowOff>
    </xdr:from>
    <xdr:to>
      <xdr:col>81</xdr:col>
      <xdr:colOff>50800</xdr:colOff>
      <xdr:row>56</xdr:row>
      <xdr:rowOff>35382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9485569"/>
          <a:ext cx="889000" cy="15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28746</xdr:rowOff>
    </xdr:from>
    <xdr:to>
      <xdr:col>76</xdr:col>
      <xdr:colOff>114300</xdr:colOff>
      <xdr:row>55</xdr:row>
      <xdr:rowOff>55819</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3703300" y="9458496"/>
          <a:ext cx="889000" cy="2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28746</xdr:rowOff>
    </xdr:from>
    <xdr:to>
      <xdr:col>71</xdr:col>
      <xdr:colOff>177800</xdr:colOff>
      <xdr:row>56</xdr:row>
      <xdr:rowOff>24196</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9458496"/>
          <a:ext cx="889000" cy="16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135702</xdr:rowOff>
    </xdr:from>
    <xdr:to>
      <xdr:col>85</xdr:col>
      <xdr:colOff>177800</xdr:colOff>
      <xdr:row>55</xdr:row>
      <xdr:rowOff>65852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3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158579</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24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156032</xdr:rowOff>
    </xdr:from>
    <xdr:to>
      <xdr:col>81</xdr:col>
      <xdr:colOff>101600</xdr:colOff>
      <xdr:row>56</xdr:row>
      <xdr:rowOff>86182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58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102709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36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5019</xdr:rowOff>
    </xdr:from>
    <xdr:to>
      <xdr:col>76</xdr:col>
      <xdr:colOff>165100</xdr:colOff>
      <xdr:row>55</xdr:row>
      <xdr:rowOff>106619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43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123146</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20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149396</xdr:rowOff>
    </xdr:from>
    <xdr:to>
      <xdr:col>72</xdr:col>
      <xdr:colOff>38100</xdr:colOff>
      <xdr:row>55</xdr:row>
      <xdr:rowOff>79546</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40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96073</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18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144846</xdr:rowOff>
    </xdr:from>
    <xdr:to>
      <xdr:col>67</xdr:col>
      <xdr:colOff>101600</xdr:colOff>
      <xdr:row>56</xdr:row>
      <xdr:rowOff>74996</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57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91523</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34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2001</xdr:rowOff>
    </xdr:from>
    <xdr:to>
      <xdr:col>85</xdr:col>
      <xdr:colOff>127000</xdr:colOff>
      <xdr:row>79</xdr:row>
      <xdr:rowOff>47036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5481300" y="13546551"/>
          <a:ext cx="838200" cy="4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42969</xdr:rowOff>
    </xdr:from>
    <xdr:to>
      <xdr:col>81</xdr:col>
      <xdr:colOff>50800</xdr:colOff>
      <xdr:row>79</xdr:row>
      <xdr:rowOff>47036</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4592300" y="13587519"/>
          <a:ext cx="889000" cy="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42969</xdr:rowOff>
    </xdr:from>
    <xdr:to>
      <xdr:col>76</xdr:col>
      <xdr:colOff>114300</xdr:colOff>
      <xdr:row>79</xdr:row>
      <xdr:rowOff>76509</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3703300" y="13587519"/>
          <a:ext cx="889000" cy="3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76509</xdr:rowOff>
    </xdr:from>
    <xdr:to>
      <xdr:col>71</xdr:col>
      <xdr:colOff>177800</xdr:colOff>
      <xdr:row>79</xdr:row>
      <xdr:rowOff>80933</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flipV="1">
          <a:off x="12814300" y="13621059"/>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122651</xdr:rowOff>
    </xdr:from>
    <xdr:to>
      <xdr:col>85</xdr:col>
      <xdr:colOff>177800</xdr:colOff>
      <xdr:row>79</xdr:row>
      <xdr:rowOff>52801</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4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37578</xdr:rowOff>
    </xdr:from>
    <xdr:ext cx="469744"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4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167686</xdr:rowOff>
    </xdr:from>
    <xdr:to>
      <xdr:col>81</xdr:col>
      <xdr:colOff>101600</xdr:colOff>
      <xdr:row>79</xdr:row>
      <xdr:rowOff>97836</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54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88963</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46428" y="1363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163619</xdr:rowOff>
    </xdr:from>
    <xdr:to>
      <xdr:col>76</xdr:col>
      <xdr:colOff>165100</xdr:colOff>
      <xdr:row>79</xdr:row>
      <xdr:rowOff>93769</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3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84896</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357428" y="1362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25709</xdr:rowOff>
    </xdr:from>
    <xdr:to>
      <xdr:col>72</xdr:col>
      <xdr:colOff>38100</xdr:colOff>
      <xdr:row>79</xdr:row>
      <xdr:rowOff>127309</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7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118436</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468428" y="1366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30133</xdr:rowOff>
    </xdr:from>
    <xdr:to>
      <xdr:col>67</xdr:col>
      <xdr:colOff>101600</xdr:colOff>
      <xdr:row>79</xdr:row>
      <xdr:rowOff>131733</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57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122860</xdr:rowOff>
    </xdr:from>
    <xdr:ext cx="469744"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579428" y="1366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110396</xdr:rowOff>
    </xdr:from>
    <xdr:to>
      <xdr:col>85</xdr:col>
      <xdr:colOff>127000</xdr:colOff>
      <xdr:row>97</xdr:row>
      <xdr:rowOff>119067</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741046"/>
          <a:ext cx="838200" cy="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64098</xdr:rowOff>
    </xdr:from>
    <xdr:to>
      <xdr:col>81</xdr:col>
      <xdr:colOff>50800</xdr:colOff>
      <xdr:row>97</xdr:row>
      <xdr:rowOff>119067</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694748"/>
          <a:ext cx="889000" cy="5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64098</xdr:rowOff>
    </xdr:from>
    <xdr:to>
      <xdr:col>76</xdr:col>
      <xdr:colOff>114300</xdr:colOff>
      <xdr:row>97</xdr:row>
      <xdr:rowOff>73586</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694748"/>
          <a:ext cx="889000" cy="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64449</xdr:rowOff>
    </xdr:from>
    <xdr:to>
      <xdr:col>71</xdr:col>
      <xdr:colOff>177800</xdr:colOff>
      <xdr:row>97</xdr:row>
      <xdr:rowOff>73586</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695099"/>
          <a:ext cx="889000" cy="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59596</xdr:rowOff>
    </xdr:from>
    <xdr:to>
      <xdr:col>85</xdr:col>
      <xdr:colOff>177800</xdr:colOff>
      <xdr:row>97</xdr:row>
      <xdr:rowOff>161196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69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82473</xdr:rowOff>
    </xdr:from>
    <xdr:ext cx="599010"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54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68267</xdr:rowOff>
    </xdr:from>
    <xdr:to>
      <xdr:col>81</xdr:col>
      <xdr:colOff>101600</xdr:colOff>
      <xdr:row>97</xdr:row>
      <xdr:rowOff>169867</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69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14944</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47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13298</xdr:rowOff>
    </xdr:from>
    <xdr:to>
      <xdr:col>76</xdr:col>
      <xdr:colOff>165100</xdr:colOff>
      <xdr:row>97</xdr:row>
      <xdr:rowOff>114898</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6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131425</xdr:rowOff>
    </xdr:from>
    <xdr:ext cx="599010"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292795" y="1641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22786</xdr:rowOff>
    </xdr:from>
    <xdr:to>
      <xdr:col>72</xdr:col>
      <xdr:colOff>38100</xdr:colOff>
      <xdr:row>97</xdr:row>
      <xdr:rowOff>124386</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65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140913</xdr:rowOff>
    </xdr:from>
    <xdr:ext cx="599010"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03795" y="1642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13649</xdr:rowOff>
    </xdr:from>
    <xdr:to>
      <xdr:col>67</xdr:col>
      <xdr:colOff>101600</xdr:colOff>
      <xdr:row>97</xdr:row>
      <xdr:rowOff>115249</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6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131776</xdr:rowOff>
    </xdr:from>
    <xdr:ext cx="599010"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14795" y="1641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35116</xdr:rowOff>
    </xdr:from>
    <xdr:to>
      <xdr:col>116</xdr:col>
      <xdr:colOff>63500</xdr:colOff>
      <xdr:row>39</xdr:row>
      <xdr:rowOff>40449</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flipV="1">
          <a:off x="21323300" y="6721666"/>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40449</xdr:rowOff>
    </xdr:from>
    <xdr:to>
      <xdr:col>111</xdr:col>
      <xdr:colOff>177800</xdr:colOff>
      <xdr:row>39</xdr:row>
      <xdr:rowOff>44259</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flipV="1">
          <a:off x="20434300" y="672699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146177</xdr:rowOff>
    </xdr:from>
    <xdr:to>
      <xdr:col>107</xdr:col>
      <xdr:colOff>50800</xdr:colOff>
      <xdr:row>39</xdr:row>
      <xdr:rowOff>44259</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661277"/>
          <a:ext cx="889000" cy="6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133604</xdr:rowOff>
    </xdr:from>
    <xdr:to>
      <xdr:col>102</xdr:col>
      <xdr:colOff>114300</xdr:colOff>
      <xdr:row>38</xdr:row>
      <xdr:rowOff>146177</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648704"/>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62374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59326</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745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155766</xdr:rowOff>
    </xdr:from>
    <xdr:to>
      <xdr:col>116</xdr:col>
      <xdr:colOff>114300</xdr:colOff>
      <xdr:row>39</xdr:row>
      <xdr:rowOff>85916</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120668</xdr:rowOff>
    </xdr:from>
    <xdr:ext cx="313932"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35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161099</xdr:rowOff>
    </xdr:from>
    <xdr:to>
      <xdr:col>112</xdr:col>
      <xdr:colOff>38100</xdr:colOff>
      <xdr:row>39</xdr:row>
      <xdr:rowOff>91249</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82376</xdr:rowOff>
    </xdr:from>
    <xdr:ext cx="313932"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66333" y="6768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164909</xdr:rowOff>
    </xdr:from>
    <xdr:to>
      <xdr:col>107</xdr:col>
      <xdr:colOff>101600</xdr:colOff>
      <xdr:row>39</xdr:row>
      <xdr:rowOff>95059</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86186</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95377</xdr:rowOff>
    </xdr:from>
    <xdr:to>
      <xdr:col>102</xdr:col>
      <xdr:colOff>165100</xdr:colOff>
      <xdr:row>39</xdr:row>
      <xdr:rowOff>25527</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42054</xdr:rowOff>
    </xdr:from>
    <xdr:ext cx="378565"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356017" y="638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82804</xdr:rowOff>
    </xdr:from>
    <xdr:to>
      <xdr:col>98</xdr:col>
      <xdr:colOff>38100</xdr:colOff>
      <xdr:row>39</xdr:row>
      <xdr:rowOff>12954</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5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29481</xdr:rowOff>
    </xdr:from>
    <xdr:ext cx="378565"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467017" y="6373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ほとんどの項目において「住民一人当りのコスト」は類似団体の平均より高くなっている。</a:t>
          </a:r>
        </a:p>
        <a:p>
          <a:r>
            <a:rPr kumimoji="1" lang="ja-JP" altLang="en-US" sz="1300">
              <a:latin typeface="ＭＳ Ｐゴシック" panose="020B0600070205080204" pitchFamily="50" charset="-128"/>
              <a:ea typeface="ＭＳ Ｐゴシック" panose="020B0600070205080204" pitchFamily="50" charset="-128"/>
            </a:rPr>
            <a:t>　原因としては、離島地区であること、かつ多くの２次離島を抱える行政区域であることが主な原因と考えている。</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221,184</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円となっており、類似団体平均と比較して高い状況にある。これは、人口減少や全国平均を上回る高齢化によるものが原因であると考える。</a:t>
          </a:r>
        </a:p>
        <a:p>
          <a:r>
            <a:rPr kumimoji="1" lang="ja-JP" altLang="en-US" sz="1300">
              <a:latin typeface="ＭＳ Ｐゴシック" panose="020B0600070205080204" pitchFamily="50" charset="-128"/>
              <a:ea typeface="ＭＳ Ｐゴシック" panose="020B0600070205080204" pitchFamily="50" charset="-128"/>
            </a:rPr>
            <a:t>　また、衛生費においても、住民一人当たり</a:t>
          </a:r>
          <a:r>
            <a:rPr kumimoji="1" lang="en-US" altLang="ja-JP" sz="1300">
              <a:latin typeface="ＭＳ Ｐゴシック" panose="020B0600070205080204" pitchFamily="50" charset="-128"/>
              <a:ea typeface="ＭＳ Ｐゴシック" panose="020B0600070205080204" pitchFamily="50" charset="-128"/>
            </a:rPr>
            <a:t>161,700</a:t>
          </a:r>
          <a:r>
            <a:rPr kumimoji="1" lang="ja-JP" altLang="en-US" sz="1300">
              <a:latin typeface="ＭＳ Ｐゴシック" panose="020B0600070205080204" pitchFamily="50" charset="-128"/>
              <a:ea typeface="ＭＳ Ｐゴシック" panose="020B0600070205080204" pitchFamily="50" charset="-128"/>
            </a:rPr>
            <a:t>円と、類似団体平均と比べ高い状況にある。これは、ごみ処理場建設事業の実施に伴う増加である。</a:t>
          </a:r>
        </a:p>
        <a:p>
          <a:r>
            <a:rPr kumimoji="1" lang="ja-JP" altLang="en-US" sz="1300">
              <a:latin typeface="ＭＳ Ｐゴシック" panose="020B0600070205080204" pitchFamily="50" charset="-128"/>
              <a:ea typeface="ＭＳ Ｐゴシック" panose="020B0600070205080204" pitchFamily="50" charset="-128"/>
            </a:rPr>
            <a:t>　今後も住民規模に見合った歳出予算にすべく、第３次財政改革プランの計画に沿って財政基盤の更なる強化を図る。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長崎県五島市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実質収支額は毎年度黒字で推移しているものの実質単年度収支は赤字となった。これは一般会計内の財源調整で財政調整基金を</a:t>
          </a:r>
          <a:r>
            <a:rPr kumimoji="1" lang="en-US" altLang="ja-JP" sz="1400">
              <a:latin typeface="ＭＳ ゴシック" pitchFamily="49" charset="-128"/>
              <a:ea typeface="ＭＳ ゴシック" pitchFamily="49" charset="-128"/>
            </a:rPr>
            <a:t>876</a:t>
          </a:r>
          <a:r>
            <a:rPr kumimoji="1" lang="ja-JP" altLang="en-US" sz="1400">
              <a:latin typeface="ＭＳ ゴシック" pitchFamily="49" charset="-128"/>
              <a:ea typeface="ＭＳ ゴシック" pitchFamily="49" charset="-128"/>
            </a:rPr>
            <a:t>百万円取り崩したことによるものである。</a:t>
          </a:r>
        </a:p>
        <a:p>
          <a:r>
            <a:rPr kumimoji="1" lang="ja-JP" altLang="en-US" sz="1400">
              <a:latin typeface="ＭＳ ゴシック" pitchFamily="49" charset="-128"/>
              <a:ea typeface="ＭＳ ゴシック" pitchFamily="49" charset="-128"/>
            </a:rPr>
            <a:t>　平成２７年度からは普通交付税の合併算定替の段階的縮減が始まっているが、限られた財源の中で「選択と集中」による予算の配分を行い、「歳入に見合う歳出構造への転換」を図ることで、適正な財政運営を行い、財政調整基金の残高を維持できるよう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長崎県五島市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一般会計及び公営企業特別会計は、すべての会計が毎年度黒字となっており、連結実質赤字は生じていない。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0418;/&#20104;&#31639;&#25285;&#24403;/&#9314;&#29031;&#20250;&#12539;&#35519;&#26619;/&#36001;&#25919;&#29366;&#27841;&#36039;&#26009;&#38598;&#65288;&#65320;22&#24180;&#24230;&#27770;&#31639;&#12363;&#12425;&#65289;&#9733;&#27598;&#24180;&#30476;&#12363;&#12425;&#29031;&#20250;&#12354;&#12426;/R1&#24180;&#24230;&#27770;&#31639;&#12288;R3.2.22&#36001;&#25919;&#29366;&#27841;&#36039;&#26009;&#38598;&#12398;&#20316;&#25104;&#20381;&#38972;/07-&#24066;&#8594;&#30476;&#22238;&#31572;/&#12304;&#36001;&#25919;&#29366;&#27841;&#36039;&#26009;&#38598;&#12305;_422118_&#20116;&#23798;&#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1.8</v>
          </cell>
          <cell r="CV51">
            <v>12.6</v>
          </cell>
        </row>
        <row r="53">
          <cell r="BX53">
            <v>53.9</v>
          </cell>
          <cell r="CF53">
            <v>55.2</v>
          </cell>
          <cell r="CN53">
            <v>57</v>
          </cell>
          <cell r="CV53">
            <v>57.3</v>
          </cell>
        </row>
        <row r="55">
          <cell r="AN55" t="str">
            <v>類似団体内平均値</v>
          </cell>
          <cell r="BX55">
            <v>54.6</v>
          </cell>
          <cell r="CF55">
            <v>53.2</v>
          </cell>
          <cell r="CN55">
            <v>47.9</v>
          </cell>
          <cell r="CV55">
            <v>49</v>
          </cell>
        </row>
        <row r="57">
          <cell r="BX57">
            <v>58.3</v>
          </cell>
          <cell r="CF57">
            <v>59.6</v>
          </cell>
          <cell r="CN57">
            <v>60.7</v>
          </cell>
          <cell r="CV57">
            <v>62</v>
          </cell>
        </row>
        <row r="72">
          <cell r="BP72" t="str">
            <v>H27</v>
          </cell>
          <cell r="BX72" t="str">
            <v>H28</v>
          </cell>
          <cell r="CF72" t="str">
            <v>H29</v>
          </cell>
          <cell r="CN72" t="str">
            <v>H30</v>
          </cell>
          <cell r="CV72" t="str">
            <v>R01</v>
          </cell>
        </row>
        <row r="73">
          <cell r="AN73" t="str">
            <v>当該団体値</v>
          </cell>
          <cell r="BP73">
            <v>5.6</v>
          </cell>
          <cell r="BX73">
            <v>1.8</v>
          </cell>
          <cell r="CV73">
            <v>12.6</v>
          </cell>
        </row>
        <row r="75">
          <cell r="BP75">
            <v>8.6999999999999993</v>
          </cell>
          <cell r="BX75">
            <v>6.6</v>
          </cell>
          <cell r="CF75">
            <v>5.8</v>
          </cell>
          <cell r="CN75">
            <v>5.4</v>
          </cell>
          <cell r="CV75">
            <v>5.7</v>
          </cell>
        </row>
        <row r="77">
          <cell r="AN77" t="str">
            <v>類似団体内平均値</v>
          </cell>
          <cell r="BP77">
            <v>58.5</v>
          </cell>
          <cell r="BX77">
            <v>54.6</v>
          </cell>
          <cell r="CF77">
            <v>53.2</v>
          </cell>
          <cell r="CN77">
            <v>47.9</v>
          </cell>
          <cell r="CV77">
            <v>49</v>
          </cell>
        </row>
        <row r="79">
          <cell r="BP79">
            <v>10.7</v>
          </cell>
          <cell r="BX79">
            <v>10</v>
          </cell>
          <cell r="CF79">
            <v>9.8000000000000007</v>
          </cell>
          <cell r="CN79">
            <v>9.6</v>
          </cell>
          <cell r="CV79">
            <v>9.5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6"/>
      <c r="AO4" s="446"/>
      <c r="AP4" s="446"/>
      <c r="AQ4" s="446"/>
      <c r="AR4" s="446"/>
      <c r="AS4" s="446"/>
      <c r="AT4" s="446"/>
      <c r="AU4" s="446"/>
      <c r="AV4" s="446"/>
      <c r="AW4" s="446"/>
      <c r="AX4" s="619"/>
      <c r="AY4" s="420" t="s">
        <v>91</v>
      </c>
      <c r="AZ4" s="421"/>
      <c r="BA4" s="421"/>
      <c r="BB4" s="421"/>
      <c r="BC4" s="421"/>
      <c r="BD4" s="421"/>
      <c r="BE4" s="421"/>
      <c r="BF4" s="421"/>
      <c r="BG4" s="421"/>
      <c r="BH4" s="421"/>
      <c r="BI4" s="421"/>
      <c r="BJ4" s="421"/>
      <c r="BK4" s="421"/>
      <c r="BL4" s="421"/>
      <c r="BM4" s="422"/>
      <c r="BN4" s="423">
        <v>37375870</v>
      </c>
      <c r="BO4" s="424"/>
      <c r="BP4" s="424"/>
      <c r="BQ4" s="424"/>
      <c r="BR4" s="424"/>
      <c r="BS4" s="424"/>
      <c r="BT4" s="424"/>
      <c r="BU4" s="425"/>
      <c r="BV4" s="423">
        <v>33536476</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3.9</v>
      </c>
      <c r="CU4" s="608"/>
      <c r="CV4" s="608"/>
      <c r="CW4" s="608"/>
      <c r="CX4" s="608"/>
      <c r="CY4" s="608"/>
      <c r="CZ4" s="608"/>
      <c r="DA4" s="609"/>
      <c r="DB4" s="607">
        <v>3.8</v>
      </c>
      <c r="DC4" s="608"/>
      <c r="DD4" s="608"/>
      <c r="DE4" s="608"/>
      <c r="DF4" s="608"/>
      <c r="DG4" s="608"/>
      <c r="DH4" s="608"/>
      <c r="DI4" s="609"/>
      <c r="DJ4" s="186"/>
      <c r="DK4" s="186"/>
      <c r="DL4" s="186"/>
      <c r="DM4" s="186"/>
      <c r="DN4" s="186"/>
      <c r="DO4" s="186"/>
    </row>
    <row r="5" spans="1:119" ht="18.75" customHeight="1" x14ac:dyDescent="0.15">
      <c r="A5" s="187"/>
      <c r="B5" s="614"/>
      <c r="C5" s="447"/>
      <c r="D5" s="447"/>
      <c r="E5" s="615"/>
      <c r="F5" s="615"/>
      <c r="G5" s="615"/>
      <c r="H5" s="615"/>
      <c r="I5" s="615"/>
      <c r="J5" s="615"/>
      <c r="K5" s="615"/>
      <c r="L5" s="615"/>
      <c r="M5" s="615"/>
      <c r="N5" s="615"/>
      <c r="O5" s="615"/>
      <c r="P5" s="615"/>
      <c r="Q5" s="615"/>
      <c r="R5" s="445"/>
      <c r="S5" s="445"/>
      <c r="T5" s="445"/>
      <c r="U5" s="445"/>
      <c r="V5" s="618"/>
      <c r="W5" s="534"/>
      <c r="X5" s="446"/>
      <c r="Y5" s="446"/>
      <c r="Z5" s="446"/>
      <c r="AA5" s="446"/>
      <c r="AB5" s="447"/>
      <c r="AC5" s="445"/>
      <c r="AD5" s="446"/>
      <c r="AE5" s="446"/>
      <c r="AF5" s="446"/>
      <c r="AG5" s="446"/>
      <c r="AH5" s="446"/>
      <c r="AI5" s="446"/>
      <c r="AJ5" s="446"/>
      <c r="AK5" s="446"/>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36028674</v>
      </c>
      <c r="BO5" s="429"/>
      <c r="BP5" s="429"/>
      <c r="BQ5" s="429"/>
      <c r="BR5" s="429"/>
      <c r="BS5" s="429"/>
      <c r="BT5" s="429"/>
      <c r="BU5" s="430"/>
      <c r="BV5" s="428">
        <v>32013928</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93.2</v>
      </c>
      <c r="CU5" s="399"/>
      <c r="CV5" s="399"/>
      <c r="CW5" s="399"/>
      <c r="CX5" s="399"/>
      <c r="CY5" s="399"/>
      <c r="CZ5" s="399"/>
      <c r="DA5" s="400"/>
      <c r="DB5" s="398">
        <v>91.2</v>
      </c>
      <c r="DC5" s="399"/>
      <c r="DD5" s="399"/>
      <c r="DE5" s="399"/>
      <c r="DF5" s="399"/>
      <c r="DG5" s="399"/>
      <c r="DH5" s="399"/>
      <c r="DI5" s="400"/>
      <c r="DJ5" s="186"/>
      <c r="DK5" s="186"/>
      <c r="DL5" s="186"/>
      <c r="DM5" s="186"/>
      <c r="DN5" s="186"/>
      <c r="DO5" s="186"/>
    </row>
    <row r="6" spans="1:119" ht="18.75" customHeight="1" x14ac:dyDescent="0.15">
      <c r="A6" s="187"/>
      <c r="B6" s="584" t="s">
        <v>97</v>
      </c>
      <c r="C6" s="444"/>
      <c r="D6" s="444"/>
      <c r="E6" s="585"/>
      <c r="F6" s="585"/>
      <c r="G6" s="585"/>
      <c r="H6" s="585"/>
      <c r="I6" s="585"/>
      <c r="J6" s="585"/>
      <c r="K6" s="585"/>
      <c r="L6" s="585" t="s">
        <v>98</v>
      </c>
      <c r="M6" s="585"/>
      <c r="N6" s="585"/>
      <c r="O6" s="585"/>
      <c r="P6" s="585"/>
      <c r="Q6" s="585"/>
      <c r="R6" s="468"/>
      <c r="S6" s="468"/>
      <c r="T6" s="468"/>
      <c r="U6" s="468"/>
      <c r="V6" s="591"/>
      <c r="W6" s="519" t="s">
        <v>99</v>
      </c>
      <c r="X6" s="443"/>
      <c r="Y6" s="443"/>
      <c r="Z6" s="443"/>
      <c r="AA6" s="443"/>
      <c r="AB6" s="444"/>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1347196</v>
      </c>
      <c r="BO6" s="429"/>
      <c r="BP6" s="429"/>
      <c r="BQ6" s="429"/>
      <c r="BR6" s="429"/>
      <c r="BS6" s="429"/>
      <c r="BT6" s="429"/>
      <c r="BU6" s="430"/>
      <c r="BV6" s="428">
        <v>1522548</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95.9</v>
      </c>
      <c r="CU6" s="582"/>
      <c r="CV6" s="582"/>
      <c r="CW6" s="582"/>
      <c r="CX6" s="582"/>
      <c r="CY6" s="582"/>
      <c r="CZ6" s="582"/>
      <c r="DA6" s="583"/>
      <c r="DB6" s="581">
        <v>95</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713803</v>
      </c>
      <c r="BO7" s="429"/>
      <c r="BP7" s="429"/>
      <c r="BQ7" s="429"/>
      <c r="BR7" s="429"/>
      <c r="BS7" s="429"/>
      <c r="BT7" s="429"/>
      <c r="BU7" s="430"/>
      <c r="BV7" s="428">
        <v>899279</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16099425</v>
      </c>
      <c r="CU7" s="429"/>
      <c r="CV7" s="429"/>
      <c r="CW7" s="429"/>
      <c r="CX7" s="429"/>
      <c r="CY7" s="429"/>
      <c r="CZ7" s="429"/>
      <c r="DA7" s="430"/>
      <c r="DB7" s="428">
        <v>16463578</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633393</v>
      </c>
      <c r="BO8" s="429"/>
      <c r="BP8" s="429"/>
      <c r="BQ8" s="429"/>
      <c r="BR8" s="429"/>
      <c r="BS8" s="429"/>
      <c r="BT8" s="429"/>
      <c r="BU8" s="430"/>
      <c r="BV8" s="428">
        <v>623269</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0.24</v>
      </c>
      <c r="CU8" s="542"/>
      <c r="CV8" s="542"/>
      <c r="CW8" s="542"/>
      <c r="CX8" s="542"/>
      <c r="CY8" s="542"/>
      <c r="CZ8" s="542"/>
      <c r="DA8" s="543"/>
      <c r="DB8" s="541">
        <v>0.23</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37327</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94</v>
      </c>
      <c r="AV9" s="486"/>
      <c r="AW9" s="486"/>
      <c r="AX9" s="486"/>
      <c r="AY9" s="408" t="s">
        <v>115</v>
      </c>
      <c r="AZ9" s="409"/>
      <c r="BA9" s="409"/>
      <c r="BB9" s="409"/>
      <c r="BC9" s="409"/>
      <c r="BD9" s="409"/>
      <c r="BE9" s="409"/>
      <c r="BF9" s="409"/>
      <c r="BG9" s="409"/>
      <c r="BH9" s="409"/>
      <c r="BI9" s="409"/>
      <c r="BJ9" s="409"/>
      <c r="BK9" s="409"/>
      <c r="BL9" s="409"/>
      <c r="BM9" s="410"/>
      <c r="BN9" s="428">
        <v>10124</v>
      </c>
      <c r="BO9" s="429"/>
      <c r="BP9" s="429"/>
      <c r="BQ9" s="429"/>
      <c r="BR9" s="429"/>
      <c r="BS9" s="429"/>
      <c r="BT9" s="429"/>
      <c r="BU9" s="430"/>
      <c r="BV9" s="428">
        <v>-146195</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17.7</v>
      </c>
      <c r="CU9" s="399"/>
      <c r="CV9" s="399"/>
      <c r="CW9" s="399"/>
      <c r="CX9" s="399"/>
      <c r="CY9" s="399"/>
      <c r="CZ9" s="399"/>
      <c r="DA9" s="400"/>
      <c r="DB9" s="398">
        <v>17.5</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40622</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317767</v>
      </c>
      <c r="BO10" s="429"/>
      <c r="BP10" s="429"/>
      <c r="BQ10" s="429"/>
      <c r="BR10" s="429"/>
      <c r="BS10" s="429"/>
      <c r="BT10" s="429"/>
      <c r="BU10" s="430"/>
      <c r="BV10" s="428">
        <v>391106</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6" t="s">
        <v>122</v>
      </c>
      <c r="M11" s="477"/>
      <c r="N11" s="477"/>
      <c r="O11" s="477"/>
      <c r="P11" s="477"/>
      <c r="Q11" s="478"/>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125</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36704</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94</v>
      </c>
      <c r="AV12" s="486"/>
      <c r="AW12" s="486"/>
      <c r="AX12" s="486"/>
      <c r="AY12" s="408" t="s">
        <v>134</v>
      </c>
      <c r="AZ12" s="409"/>
      <c r="BA12" s="409"/>
      <c r="BB12" s="409"/>
      <c r="BC12" s="409"/>
      <c r="BD12" s="409"/>
      <c r="BE12" s="409"/>
      <c r="BF12" s="409"/>
      <c r="BG12" s="409"/>
      <c r="BH12" s="409"/>
      <c r="BI12" s="409"/>
      <c r="BJ12" s="409"/>
      <c r="BK12" s="409"/>
      <c r="BL12" s="409"/>
      <c r="BM12" s="410"/>
      <c r="BN12" s="428">
        <v>875628</v>
      </c>
      <c r="BO12" s="429"/>
      <c r="BP12" s="429"/>
      <c r="BQ12" s="429"/>
      <c r="BR12" s="429"/>
      <c r="BS12" s="429"/>
      <c r="BT12" s="429"/>
      <c r="BU12" s="430"/>
      <c r="BV12" s="428">
        <v>484732</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128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36578</v>
      </c>
      <c r="S13" s="532"/>
      <c r="T13" s="532"/>
      <c r="U13" s="532"/>
      <c r="V13" s="533"/>
      <c r="W13" s="519" t="s">
        <v>138</v>
      </c>
      <c r="X13" s="443"/>
      <c r="Y13" s="443"/>
      <c r="Z13" s="443"/>
      <c r="AA13" s="443"/>
      <c r="AB13" s="444"/>
      <c r="AC13" s="404">
        <v>2491</v>
      </c>
      <c r="AD13" s="405"/>
      <c r="AE13" s="405"/>
      <c r="AF13" s="405"/>
      <c r="AG13" s="406"/>
      <c r="AH13" s="404">
        <v>2791</v>
      </c>
      <c r="AI13" s="405"/>
      <c r="AJ13" s="405"/>
      <c r="AK13" s="405"/>
      <c r="AL13" s="407"/>
      <c r="AM13" s="497" t="s">
        <v>139</v>
      </c>
      <c r="AN13" s="402"/>
      <c r="AO13" s="402"/>
      <c r="AP13" s="402"/>
      <c r="AQ13" s="402"/>
      <c r="AR13" s="402"/>
      <c r="AS13" s="402"/>
      <c r="AT13" s="403"/>
      <c r="AU13" s="485" t="s">
        <v>119</v>
      </c>
      <c r="AV13" s="486"/>
      <c r="AW13" s="486"/>
      <c r="AX13" s="486"/>
      <c r="AY13" s="408" t="s">
        <v>140</v>
      </c>
      <c r="AZ13" s="409"/>
      <c r="BA13" s="409"/>
      <c r="BB13" s="409"/>
      <c r="BC13" s="409"/>
      <c r="BD13" s="409"/>
      <c r="BE13" s="409"/>
      <c r="BF13" s="409"/>
      <c r="BG13" s="409"/>
      <c r="BH13" s="409"/>
      <c r="BI13" s="409"/>
      <c r="BJ13" s="409"/>
      <c r="BK13" s="409"/>
      <c r="BL13" s="409"/>
      <c r="BM13" s="410"/>
      <c r="BN13" s="428">
        <v>-547737</v>
      </c>
      <c r="BO13" s="429"/>
      <c r="BP13" s="429"/>
      <c r="BQ13" s="429"/>
      <c r="BR13" s="429"/>
      <c r="BS13" s="429"/>
      <c r="BT13" s="429"/>
      <c r="BU13" s="430"/>
      <c r="BV13" s="428">
        <v>-239821</v>
      </c>
      <c r="BW13" s="429"/>
      <c r="BX13" s="429"/>
      <c r="BY13" s="429"/>
      <c r="BZ13" s="429"/>
      <c r="CA13" s="429"/>
      <c r="CB13" s="429"/>
      <c r="CC13" s="430"/>
      <c r="CD13" s="437" t="s">
        <v>141</v>
      </c>
      <c r="CE13" s="438"/>
      <c r="CF13" s="438"/>
      <c r="CG13" s="438"/>
      <c r="CH13" s="438"/>
      <c r="CI13" s="438"/>
      <c r="CJ13" s="438"/>
      <c r="CK13" s="438"/>
      <c r="CL13" s="438"/>
      <c r="CM13" s="438"/>
      <c r="CN13" s="438"/>
      <c r="CO13" s="438"/>
      <c r="CP13" s="438"/>
      <c r="CQ13" s="438"/>
      <c r="CR13" s="438"/>
      <c r="CS13" s="439"/>
      <c r="CT13" s="398">
        <v>5.7</v>
      </c>
      <c r="CU13" s="399"/>
      <c r="CV13" s="399"/>
      <c r="CW13" s="399"/>
      <c r="CX13" s="399"/>
      <c r="CY13" s="399"/>
      <c r="CZ13" s="399"/>
      <c r="DA13" s="400"/>
      <c r="DB13" s="398">
        <v>5.4</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142</v>
      </c>
      <c r="M14" s="565"/>
      <c r="N14" s="565"/>
      <c r="O14" s="565"/>
      <c r="P14" s="565"/>
      <c r="Q14" s="566"/>
      <c r="R14" s="531">
        <v>37092</v>
      </c>
      <c r="S14" s="532"/>
      <c r="T14" s="532"/>
      <c r="U14" s="532"/>
      <c r="V14" s="533"/>
      <c r="W14" s="534"/>
      <c r="X14" s="446"/>
      <c r="Y14" s="446"/>
      <c r="Z14" s="446"/>
      <c r="AA14" s="446"/>
      <c r="AB14" s="447"/>
      <c r="AC14" s="524">
        <v>15.6</v>
      </c>
      <c r="AD14" s="525"/>
      <c r="AE14" s="525"/>
      <c r="AF14" s="525"/>
      <c r="AG14" s="526"/>
      <c r="AH14" s="524">
        <v>16.600000000000001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143</v>
      </c>
      <c r="CE14" s="435"/>
      <c r="CF14" s="435"/>
      <c r="CG14" s="435"/>
      <c r="CH14" s="435"/>
      <c r="CI14" s="435"/>
      <c r="CJ14" s="435"/>
      <c r="CK14" s="435"/>
      <c r="CL14" s="435"/>
      <c r="CM14" s="435"/>
      <c r="CN14" s="435"/>
      <c r="CO14" s="435"/>
      <c r="CP14" s="435"/>
      <c r="CQ14" s="435"/>
      <c r="CR14" s="435"/>
      <c r="CS14" s="436"/>
      <c r="CT14" s="535">
        <v>12.6</v>
      </c>
      <c r="CU14" s="536"/>
      <c r="CV14" s="536"/>
      <c r="CW14" s="536"/>
      <c r="CX14" s="536"/>
      <c r="CY14" s="536"/>
      <c r="CZ14" s="536"/>
      <c r="DA14" s="537"/>
      <c r="DB14" s="535" t="s">
        <v>128</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144</v>
      </c>
      <c r="N15" s="529"/>
      <c r="O15" s="529"/>
      <c r="P15" s="529"/>
      <c r="Q15" s="530"/>
      <c r="R15" s="531">
        <v>36987</v>
      </c>
      <c r="S15" s="532"/>
      <c r="T15" s="532"/>
      <c r="U15" s="532"/>
      <c r="V15" s="533"/>
      <c r="W15" s="519" t="s">
        <v>145</v>
      </c>
      <c r="X15" s="443"/>
      <c r="Y15" s="443"/>
      <c r="Z15" s="443"/>
      <c r="AA15" s="443"/>
      <c r="AB15" s="444"/>
      <c r="AC15" s="404">
        <v>2114</v>
      </c>
      <c r="AD15" s="405"/>
      <c r="AE15" s="405"/>
      <c r="AF15" s="405"/>
      <c r="AG15" s="406"/>
      <c r="AH15" s="404">
        <v>2192</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3427151</v>
      </c>
      <c r="BO15" s="424"/>
      <c r="BP15" s="424"/>
      <c r="BQ15" s="424"/>
      <c r="BR15" s="424"/>
      <c r="BS15" s="424"/>
      <c r="BT15" s="424"/>
      <c r="BU15" s="425"/>
      <c r="BV15" s="423">
        <v>3361070</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6"/>
      <c r="Y16" s="446"/>
      <c r="Z16" s="446"/>
      <c r="AA16" s="446"/>
      <c r="AB16" s="447"/>
      <c r="AC16" s="524">
        <v>13.2</v>
      </c>
      <c r="AD16" s="525"/>
      <c r="AE16" s="525"/>
      <c r="AF16" s="525"/>
      <c r="AG16" s="526"/>
      <c r="AH16" s="524">
        <v>13.1</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14550398</v>
      </c>
      <c r="BO16" s="429"/>
      <c r="BP16" s="429"/>
      <c r="BQ16" s="429"/>
      <c r="BR16" s="429"/>
      <c r="BS16" s="429"/>
      <c r="BT16" s="429"/>
      <c r="BU16" s="430"/>
      <c r="BV16" s="428">
        <v>14416824</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151</v>
      </c>
      <c r="N17" s="514"/>
      <c r="O17" s="514"/>
      <c r="P17" s="514"/>
      <c r="Q17" s="515"/>
      <c r="R17" s="516" t="s">
        <v>152</v>
      </c>
      <c r="S17" s="517"/>
      <c r="T17" s="517"/>
      <c r="U17" s="517"/>
      <c r="V17" s="518"/>
      <c r="W17" s="519" t="s">
        <v>153</v>
      </c>
      <c r="X17" s="443"/>
      <c r="Y17" s="443"/>
      <c r="Z17" s="443"/>
      <c r="AA17" s="443"/>
      <c r="AB17" s="444"/>
      <c r="AC17" s="404">
        <v>11391</v>
      </c>
      <c r="AD17" s="405"/>
      <c r="AE17" s="405"/>
      <c r="AF17" s="405"/>
      <c r="AG17" s="406"/>
      <c r="AH17" s="404">
        <v>11791</v>
      </c>
      <c r="AI17" s="405"/>
      <c r="AJ17" s="405"/>
      <c r="AK17" s="405"/>
      <c r="AL17" s="407"/>
      <c r="AM17" s="497"/>
      <c r="AN17" s="402"/>
      <c r="AO17" s="402"/>
      <c r="AP17" s="402"/>
      <c r="AQ17" s="402"/>
      <c r="AR17" s="402"/>
      <c r="AS17" s="402"/>
      <c r="AT17" s="403"/>
      <c r="AU17" s="485"/>
      <c r="AV17" s="486"/>
      <c r="AW17" s="486"/>
      <c r="AX17" s="486"/>
      <c r="AY17" s="408" t="s">
        <v>154</v>
      </c>
      <c r="AZ17" s="409"/>
      <c r="BA17" s="409"/>
      <c r="BB17" s="409"/>
      <c r="BC17" s="409"/>
      <c r="BD17" s="409"/>
      <c r="BE17" s="409"/>
      <c r="BF17" s="409"/>
      <c r="BG17" s="409"/>
      <c r="BH17" s="409"/>
      <c r="BI17" s="409"/>
      <c r="BJ17" s="409"/>
      <c r="BK17" s="409"/>
      <c r="BL17" s="409"/>
      <c r="BM17" s="410"/>
      <c r="BN17" s="428">
        <v>4325112</v>
      </c>
      <c r="BO17" s="429"/>
      <c r="BP17" s="429"/>
      <c r="BQ17" s="429"/>
      <c r="BR17" s="429"/>
      <c r="BS17" s="429"/>
      <c r="BT17" s="429"/>
      <c r="BU17" s="430"/>
      <c r="BV17" s="428">
        <v>4234476</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155</v>
      </c>
      <c r="C18" s="491"/>
      <c r="D18" s="491"/>
      <c r="E18" s="492"/>
      <c r="F18" s="492"/>
      <c r="G18" s="492"/>
      <c r="H18" s="492"/>
      <c r="I18" s="492"/>
      <c r="J18" s="492"/>
      <c r="K18" s="492"/>
      <c r="L18" s="493">
        <v>420.12</v>
      </c>
      <c r="M18" s="493"/>
      <c r="N18" s="493"/>
      <c r="O18" s="493"/>
      <c r="P18" s="493"/>
      <c r="Q18" s="493"/>
      <c r="R18" s="494"/>
      <c r="S18" s="494"/>
      <c r="T18" s="494"/>
      <c r="U18" s="494"/>
      <c r="V18" s="495"/>
      <c r="W18" s="509"/>
      <c r="X18" s="510"/>
      <c r="Y18" s="510"/>
      <c r="Z18" s="510"/>
      <c r="AA18" s="510"/>
      <c r="AB18" s="520"/>
      <c r="AC18" s="392">
        <v>71.2</v>
      </c>
      <c r="AD18" s="393"/>
      <c r="AE18" s="393"/>
      <c r="AF18" s="393"/>
      <c r="AG18" s="496"/>
      <c r="AH18" s="392">
        <v>70.3</v>
      </c>
      <c r="AI18" s="393"/>
      <c r="AJ18" s="393"/>
      <c r="AK18" s="393"/>
      <c r="AL18" s="394"/>
      <c r="AM18" s="497"/>
      <c r="AN18" s="402"/>
      <c r="AO18" s="402"/>
      <c r="AP18" s="402"/>
      <c r="AQ18" s="402"/>
      <c r="AR18" s="402"/>
      <c r="AS18" s="402"/>
      <c r="AT18" s="403"/>
      <c r="AU18" s="485"/>
      <c r="AV18" s="486"/>
      <c r="AW18" s="486"/>
      <c r="AX18" s="486"/>
      <c r="AY18" s="408" t="s">
        <v>156</v>
      </c>
      <c r="AZ18" s="409"/>
      <c r="BA18" s="409"/>
      <c r="BB18" s="409"/>
      <c r="BC18" s="409"/>
      <c r="BD18" s="409"/>
      <c r="BE18" s="409"/>
      <c r="BF18" s="409"/>
      <c r="BG18" s="409"/>
      <c r="BH18" s="409"/>
      <c r="BI18" s="409"/>
      <c r="BJ18" s="409"/>
      <c r="BK18" s="409"/>
      <c r="BL18" s="409"/>
      <c r="BM18" s="410"/>
      <c r="BN18" s="428">
        <v>15122659</v>
      </c>
      <c r="BO18" s="429"/>
      <c r="BP18" s="429"/>
      <c r="BQ18" s="429"/>
      <c r="BR18" s="429"/>
      <c r="BS18" s="429"/>
      <c r="BT18" s="429"/>
      <c r="BU18" s="430"/>
      <c r="BV18" s="428">
        <v>15126649</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157</v>
      </c>
      <c r="C19" s="491"/>
      <c r="D19" s="491"/>
      <c r="E19" s="492"/>
      <c r="F19" s="492"/>
      <c r="G19" s="492"/>
      <c r="H19" s="492"/>
      <c r="I19" s="492"/>
      <c r="J19" s="492"/>
      <c r="K19" s="492"/>
      <c r="L19" s="498">
        <v>89</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158</v>
      </c>
      <c r="AZ19" s="409"/>
      <c r="BA19" s="409"/>
      <c r="BB19" s="409"/>
      <c r="BC19" s="409"/>
      <c r="BD19" s="409"/>
      <c r="BE19" s="409"/>
      <c r="BF19" s="409"/>
      <c r="BG19" s="409"/>
      <c r="BH19" s="409"/>
      <c r="BI19" s="409"/>
      <c r="BJ19" s="409"/>
      <c r="BK19" s="409"/>
      <c r="BL19" s="409"/>
      <c r="BM19" s="410"/>
      <c r="BN19" s="428">
        <v>20447963</v>
      </c>
      <c r="BO19" s="429"/>
      <c r="BP19" s="429"/>
      <c r="BQ19" s="429"/>
      <c r="BR19" s="429"/>
      <c r="BS19" s="429"/>
      <c r="BT19" s="429"/>
      <c r="BU19" s="430"/>
      <c r="BV19" s="428">
        <v>20574909</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159</v>
      </c>
      <c r="C20" s="491"/>
      <c r="D20" s="491"/>
      <c r="E20" s="492"/>
      <c r="F20" s="492"/>
      <c r="G20" s="492"/>
      <c r="H20" s="492"/>
      <c r="I20" s="492"/>
      <c r="J20" s="492"/>
      <c r="K20" s="492"/>
      <c r="L20" s="498">
        <v>17425</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7"/>
      <c r="AO20" s="477"/>
      <c r="AP20" s="477"/>
      <c r="AQ20" s="477"/>
      <c r="AR20" s="477"/>
      <c r="AS20" s="477"/>
      <c r="AT20" s="478"/>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160</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0" t="s">
        <v>167</v>
      </c>
      <c r="AZ23" s="421"/>
      <c r="BA23" s="421"/>
      <c r="BB23" s="421"/>
      <c r="BC23" s="421"/>
      <c r="BD23" s="421"/>
      <c r="BE23" s="421"/>
      <c r="BF23" s="421"/>
      <c r="BG23" s="421"/>
      <c r="BH23" s="421"/>
      <c r="BI23" s="421"/>
      <c r="BJ23" s="421"/>
      <c r="BK23" s="421"/>
      <c r="BL23" s="421"/>
      <c r="BM23" s="422"/>
      <c r="BN23" s="428">
        <v>39165825</v>
      </c>
      <c r="BO23" s="429"/>
      <c r="BP23" s="429"/>
      <c r="BQ23" s="429"/>
      <c r="BR23" s="429"/>
      <c r="BS23" s="429"/>
      <c r="BT23" s="429"/>
      <c r="BU23" s="430"/>
      <c r="BV23" s="428">
        <v>35032665</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2"/>
      <c r="C24" s="463"/>
      <c r="D24" s="464"/>
      <c r="E24" s="401" t="s">
        <v>168</v>
      </c>
      <c r="F24" s="402"/>
      <c r="G24" s="402"/>
      <c r="H24" s="402"/>
      <c r="I24" s="402"/>
      <c r="J24" s="402"/>
      <c r="K24" s="403"/>
      <c r="L24" s="404">
        <v>1</v>
      </c>
      <c r="M24" s="405"/>
      <c r="N24" s="405"/>
      <c r="O24" s="405"/>
      <c r="P24" s="406"/>
      <c r="Q24" s="404">
        <v>8040</v>
      </c>
      <c r="R24" s="405"/>
      <c r="S24" s="405"/>
      <c r="T24" s="405"/>
      <c r="U24" s="405"/>
      <c r="V24" s="406"/>
      <c r="W24" s="472"/>
      <c r="X24" s="463"/>
      <c r="Y24" s="464"/>
      <c r="Z24" s="401" t="s">
        <v>169</v>
      </c>
      <c r="AA24" s="402"/>
      <c r="AB24" s="402"/>
      <c r="AC24" s="402"/>
      <c r="AD24" s="402"/>
      <c r="AE24" s="402"/>
      <c r="AF24" s="402"/>
      <c r="AG24" s="403"/>
      <c r="AH24" s="404">
        <v>487</v>
      </c>
      <c r="AI24" s="405"/>
      <c r="AJ24" s="405"/>
      <c r="AK24" s="405"/>
      <c r="AL24" s="406"/>
      <c r="AM24" s="404">
        <v>1491681</v>
      </c>
      <c r="AN24" s="405"/>
      <c r="AO24" s="405"/>
      <c r="AP24" s="405"/>
      <c r="AQ24" s="405"/>
      <c r="AR24" s="406"/>
      <c r="AS24" s="404">
        <v>3063</v>
      </c>
      <c r="AT24" s="405"/>
      <c r="AU24" s="405"/>
      <c r="AV24" s="405"/>
      <c r="AW24" s="405"/>
      <c r="AX24" s="407"/>
      <c r="AY24" s="395" t="s">
        <v>170</v>
      </c>
      <c r="AZ24" s="396"/>
      <c r="BA24" s="396"/>
      <c r="BB24" s="396"/>
      <c r="BC24" s="396"/>
      <c r="BD24" s="396"/>
      <c r="BE24" s="396"/>
      <c r="BF24" s="396"/>
      <c r="BG24" s="396"/>
      <c r="BH24" s="396"/>
      <c r="BI24" s="396"/>
      <c r="BJ24" s="396"/>
      <c r="BK24" s="396"/>
      <c r="BL24" s="396"/>
      <c r="BM24" s="397"/>
      <c r="BN24" s="428">
        <v>29201948</v>
      </c>
      <c r="BO24" s="429"/>
      <c r="BP24" s="429"/>
      <c r="BQ24" s="429"/>
      <c r="BR24" s="429"/>
      <c r="BS24" s="429"/>
      <c r="BT24" s="429"/>
      <c r="BU24" s="430"/>
      <c r="BV24" s="428">
        <v>29463760</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2"/>
      <c r="C25" s="463"/>
      <c r="D25" s="464"/>
      <c r="E25" s="401" t="s">
        <v>171</v>
      </c>
      <c r="F25" s="402"/>
      <c r="G25" s="402"/>
      <c r="H25" s="402"/>
      <c r="I25" s="402"/>
      <c r="J25" s="402"/>
      <c r="K25" s="403"/>
      <c r="L25" s="404">
        <v>1</v>
      </c>
      <c r="M25" s="405"/>
      <c r="N25" s="405"/>
      <c r="O25" s="405"/>
      <c r="P25" s="406"/>
      <c r="Q25" s="404">
        <v>6580</v>
      </c>
      <c r="R25" s="405"/>
      <c r="S25" s="405"/>
      <c r="T25" s="405"/>
      <c r="U25" s="405"/>
      <c r="V25" s="406"/>
      <c r="W25" s="472"/>
      <c r="X25" s="463"/>
      <c r="Y25" s="464"/>
      <c r="Z25" s="401" t="s">
        <v>172</v>
      </c>
      <c r="AA25" s="402"/>
      <c r="AB25" s="402"/>
      <c r="AC25" s="402"/>
      <c r="AD25" s="402"/>
      <c r="AE25" s="402"/>
      <c r="AF25" s="402"/>
      <c r="AG25" s="403"/>
      <c r="AH25" s="404">
        <v>91</v>
      </c>
      <c r="AI25" s="405"/>
      <c r="AJ25" s="405"/>
      <c r="AK25" s="405"/>
      <c r="AL25" s="406"/>
      <c r="AM25" s="404">
        <v>252161</v>
      </c>
      <c r="AN25" s="405"/>
      <c r="AO25" s="405"/>
      <c r="AP25" s="405"/>
      <c r="AQ25" s="405"/>
      <c r="AR25" s="406"/>
      <c r="AS25" s="404">
        <v>2771</v>
      </c>
      <c r="AT25" s="405"/>
      <c r="AU25" s="405"/>
      <c r="AV25" s="405"/>
      <c r="AW25" s="405"/>
      <c r="AX25" s="407"/>
      <c r="AY25" s="420" t="s">
        <v>173</v>
      </c>
      <c r="AZ25" s="421"/>
      <c r="BA25" s="421"/>
      <c r="BB25" s="421"/>
      <c r="BC25" s="421"/>
      <c r="BD25" s="421"/>
      <c r="BE25" s="421"/>
      <c r="BF25" s="421"/>
      <c r="BG25" s="421"/>
      <c r="BH25" s="421"/>
      <c r="BI25" s="421"/>
      <c r="BJ25" s="421"/>
      <c r="BK25" s="421"/>
      <c r="BL25" s="421"/>
      <c r="BM25" s="422"/>
      <c r="BN25" s="423">
        <v>5654832</v>
      </c>
      <c r="BO25" s="424"/>
      <c r="BP25" s="424"/>
      <c r="BQ25" s="424"/>
      <c r="BR25" s="424"/>
      <c r="BS25" s="424"/>
      <c r="BT25" s="424"/>
      <c r="BU25" s="425"/>
      <c r="BV25" s="423">
        <v>7565795</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2"/>
      <c r="C26" s="463"/>
      <c r="D26" s="464"/>
      <c r="E26" s="401" t="s">
        <v>174</v>
      </c>
      <c r="F26" s="402"/>
      <c r="G26" s="402"/>
      <c r="H26" s="402"/>
      <c r="I26" s="402"/>
      <c r="J26" s="402"/>
      <c r="K26" s="403"/>
      <c r="L26" s="404">
        <v>1</v>
      </c>
      <c r="M26" s="405"/>
      <c r="N26" s="405"/>
      <c r="O26" s="405"/>
      <c r="P26" s="406"/>
      <c r="Q26" s="404">
        <v>5840</v>
      </c>
      <c r="R26" s="405"/>
      <c r="S26" s="405"/>
      <c r="T26" s="405"/>
      <c r="U26" s="405"/>
      <c r="V26" s="406"/>
      <c r="W26" s="472"/>
      <c r="X26" s="463"/>
      <c r="Y26" s="464"/>
      <c r="Z26" s="401" t="s">
        <v>175</v>
      </c>
      <c r="AA26" s="440"/>
      <c r="AB26" s="440"/>
      <c r="AC26" s="440"/>
      <c r="AD26" s="440"/>
      <c r="AE26" s="440"/>
      <c r="AF26" s="440"/>
      <c r="AG26" s="441"/>
      <c r="AH26" s="404">
        <v>13</v>
      </c>
      <c r="AI26" s="405"/>
      <c r="AJ26" s="405"/>
      <c r="AK26" s="405"/>
      <c r="AL26" s="406"/>
      <c r="AM26" s="404">
        <v>45149</v>
      </c>
      <c r="AN26" s="405"/>
      <c r="AO26" s="405"/>
      <c r="AP26" s="405"/>
      <c r="AQ26" s="405"/>
      <c r="AR26" s="406"/>
      <c r="AS26" s="404">
        <v>3473</v>
      </c>
      <c r="AT26" s="405"/>
      <c r="AU26" s="405"/>
      <c r="AV26" s="405"/>
      <c r="AW26" s="405"/>
      <c r="AX26" s="407"/>
      <c r="AY26" s="437" t="s">
        <v>176</v>
      </c>
      <c r="AZ26" s="438"/>
      <c r="BA26" s="438"/>
      <c r="BB26" s="438"/>
      <c r="BC26" s="438"/>
      <c r="BD26" s="438"/>
      <c r="BE26" s="438"/>
      <c r="BF26" s="438"/>
      <c r="BG26" s="438"/>
      <c r="BH26" s="438"/>
      <c r="BI26" s="438"/>
      <c r="BJ26" s="438"/>
      <c r="BK26" s="438"/>
      <c r="BL26" s="438"/>
      <c r="BM26" s="439"/>
      <c r="BN26" s="428" t="s">
        <v>128</v>
      </c>
      <c r="BO26" s="429"/>
      <c r="BP26" s="429"/>
      <c r="BQ26" s="429"/>
      <c r="BR26" s="429"/>
      <c r="BS26" s="429"/>
      <c r="BT26" s="429"/>
      <c r="BU26" s="430"/>
      <c r="BV26" s="428" t="s">
        <v>136</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2"/>
      <c r="C27" s="463"/>
      <c r="D27" s="464"/>
      <c r="E27" s="401" t="s">
        <v>177</v>
      </c>
      <c r="F27" s="402"/>
      <c r="G27" s="402"/>
      <c r="H27" s="402"/>
      <c r="I27" s="402"/>
      <c r="J27" s="402"/>
      <c r="K27" s="403"/>
      <c r="L27" s="404">
        <v>1</v>
      </c>
      <c r="M27" s="405"/>
      <c r="N27" s="405"/>
      <c r="O27" s="405"/>
      <c r="P27" s="406"/>
      <c r="Q27" s="404">
        <v>4210</v>
      </c>
      <c r="R27" s="405"/>
      <c r="S27" s="405"/>
      <c r="T27" s="405"/>
      <c r="U27" s="405"/>
      <c r="V27" s="406"/>
      <c r="W27" s="472"/>
      <c r="X27" s="463"/>
      <c r="Y27" s="464"/>
      <c r="Z27" s="401" t="s">
        <v>178</v>
      </c>
      <c r="AA27" s="402"/>
      <c r="AB27" s="402"/>
      <c r="AC27" s="402"/>
      <c r="AD27" s="402"/>
      <c r="AE27" s="402"/>
      <c r="AF27" s="402"/>
      <c r="AG27" s="403"/>
      <c r="AH27" s="404">
        <v>8</v>
      </c>
      <c r="AI27" s="405"/>
      <c r="AJ27" s="405"/>
      <c r="AK27" s="405"/>
      <c r="AL27" s="406"/>
      <c r="AM27" s="404">
        <v>33608</v>
      </c>
      <c r="AN27" s="405"/>
      <c r="AO27" s="405"/>
      <c r="AP27" s="405"/>
      <c r="AQ27" s="405"/>
      <c r="AR27" s="406"/>
      <c r="AS27" s="404">
        <v>4201</v>
      </c>
      <c r="AT27" s="405"/>
      <c r="AU27" s="405"/>
      <c r="AV27" s="405"/>
      <c r="AW27" s="405"/>
      <c r="AX27" s="407"/>
      <c r="AY27" s="434" t="s">
        <v>179</v>
      </c>
      <c r="AZ27" s="435"/>
      <c r="BA27" s="435"/>
      <c r="BB27" s="435"/>
      <c r="BC27" s="435"/>
      <c r="BD27" s="435"/>
      <c r="BE27" s="435"/>
      <c r="BF27" s="435"/>
      <c r="BG27" s="435"/>
      <c r="BH27" s="435"/>
      <c r="BI27" s="435"/>
      <c r="BJ27" s="435"/>
      <c r="BK27" s="435"/>
      <c r="BL27" s="435"/>
      <c r="BM27" s="436"/>
      <c r="BN27" s="431">
        <v>573143</v>
      </c>
      <c r="BO27" s="432"/>
      <c r="BP27" s="432"/>
      <c r="BQ27" s="432"/>
      <c r="BR27" s="432"/>
      <c r="BS27" s="432"/>
      <c r="BT27" s="432"/>
      <c r="BU27" s="433"/>
      <c r="BV27" s="431">
        <v>572464</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2"/>
      <c r="C28" s="463"/>
      <c r="D28" s="464"/>
      <c r="E28" s="401" t="s">
        <v>180</v>
      </c>
      <c r="F28" s="402"/>
      <c r="G28" s="402"/>
      <c r="H28" s="402"/>
      <c r="I28" s="402"/>
      <c r="J28" s="402"/>
      <c r="K28" s="403"/>
      <c r="L28" s="404">
        <v>1</v>
      </c>
      <c r="M28" s="405"/>
      <c r="N28" s="405"/>
      <c r="O28" s="405"/>
      <c r="P28" s="406"/>
      <c r="Q28" s="404">
        <v>3410</v>
      </c>
      <c r="R28" s="405"/>
      <c r="S28" s="405"/>
      <c r="T28" s="405"/>
      <c r="U28" s="405"/>
      <c r="V28" s="406"/>
      <c r="W28" s="472"/>
      <c r="X28" s="463"/>
      <c r="Y28" s="464"/>
      <c r="Z28" s="401" t="s">
        <v>181</v>
      </c>
      <c r="AA28" s="402"/>
      <c r="AB28" s="402"/>
      <c r="AC28" s="402"/>
      <c r="AD28" s="402"/>
      <c r="AE28" s="402"/>
      <c r="AF28" s="402"/>
      <c r="AG28" s="403"/>
      <c r="AH28" s="404" t="s">
        <v>128</v>
      </c>
      <c r="AI28" s="405"/>
      <c r="AJ28" s="405"/>
      <c r="AK28" s="405"/>
      <c r="AL28" s="406"/>
      <c r="AM28" s="404" t="s">
        <v>136</v>
      </c>
      <c r="AN28" s="405"/>
      <c r="AO28" s="405"/>
      <c r="AP28" s="405"/>
      <c r="AQ28" s="405"/>
      <c r="AR28" s="406"/>
      <c r="AS28" s="404" t="s">
        <v>128</v>
      </c>
      <c r="AT28" s="405"/>
      <c r="AU28" s="405"/>
      <c r="AV28" s="405"/>
      <c r="AW28" s="405"/>
      <c r="AX28" s="407"/>
      <c r="AY28" s="411" t="s">
        <v>182</v>
      </c>
      <c r="AZ28" s="412"/>
      <c r="BA28" s="412"/>
      <c r="BB28" s="413"/>
      <c r="BC28" s="420" t="s">
        <v>48</v>
      </c>
      <c r="BD28" s="421"/>
      <c r="BE28" s="421"/>
      <c r="BF28" s="421"/>
      <c r="BG28" s="421"/>
      <c r="BH28" s="421"/>
      <c r="BI28" s="421"/>
      <c r="BJ28" s="421"/>
      <c r="BK28" s="421"/>
      <c r="BL28" s="421"/>
      <c r="BM28" s="422"/>
      <c r="BN28" s="423">
        <v>4255849</v>
      </c>
      <c r="BO28" s="424"/>
      <c r="BP28" s="424"/>
      <c r="BQ28" s="424"/>
      <c r="BR28" s="424"/>
      <c r="BS28" s="424"/>
      <c r="BT28" s="424"/>
      <c r="BU28" s="425"/>
      <c r="BV28" s="423">
        <v>4813710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2"/>
      <c r="C29" s="463"/>
      <c r="D29" s="464"/>
      <c r="E29" s="401" t="s">
        <v>183</v>
      </c>
      <c r="F29" s="402"/>
      <c r="G29" s="402"/>
      <c r="H29" s="402"/>
      <c r="I29" s="402"/>
      <c r="J29" s="402"/>
      <c r="K29" s="403"/>
      <c r="L29" s="404">
        <v>18</v>
      </c>
      <c r="M29" s="405"/>
      <c r="N29" s="405"/>
      <c r="O29" s="405"/>
      <c r="P29" s="406"/>
      <c r="Q29" s="404">
        <v>3250</v>
      </c>
      <c r="R29" s="405"/>
      <c r="S29" s="405"/>
      <c r="T29" s="405"/>
      <c r="U29" s="405"/>
      <c r="V29" s="406"/>
      <c r="W29" s="473"/>
      <c r="X29" s="474"/>
      <c r="Y29" s="475"/>
      <c r="Z29" s="401" t="s">
        <v>184</v>
      </c>
      <c r="AA29" s="402"/>
      <c r="AB29" s="402"/>
      <c r="AC29" s="402"/>
      <c r="AD29" s="402"/>
      <c r="AE29" s="402"/>
      <c r="AF29" s="402"/>
      <c r="AG29" s="403"/>
      <c r="AH29" s="404">
        <v>495</v>
      </c>
      <c r="AI29" s="405"/>
      <c r="AJ29" s="405"/>
      <c r="AK29" s="405"/>
      <c r="AL29" s="406"/>
      <c r="AM29" s="404">
        <v>1525289</v>
      </c>
      <c r="AN29" s="405"/>
      <c r="AO29" s="405"/>
      <c r="AP29" s="405"/>
      <c r="AQ29" s="405"/>
      <c r="AR29" s="406"/>
      <c r="AS29" s="404">
        <v>3081</v>
      </c>
      <c r="AT29" s="405"/>
      <c r="AU29" s="405"/>
      <c r="AV29" s="405"/>
      <c r="AW29" s="405"/>
      <c r="AX29" s="407"/>
      <c r="AY29" s="414"/>
      <c r="AZ29" s="415"/>
      <c r="BA29" s="415"/>
      <c r="BB29" s="416"/>
      <c r="BC29" s="408" t="s">
        <v>185</v>
      </c>
      <c r="BD29" s="409"/>
      <c r="BE29" s="409"/>
      <c r="BF29" s="409"/>
      <c r="BG29" s="409"/>
      <c r="BH29" s="409"/>
      <c r="BI29" s="409"/>
      <c r="BJ29" s="409"/>
      <c r="BK29" s="409"/>
      <c r="BL29" s="409"/>
      <c r="BM29" s="410"/>
      <c r="BN29" s="428">
        <v>2098300</v>
      </c>
      <c r="BO29" s="429"/>
      <c r="BP29" s="429"/>
      <c r="BQ29" s="429"/>
      <c r="BR29" s="429"/>
      <c r="BS29" s="429"/>
      <c r="BT29" s="429"/>
      <c r="BU29" s="430"/>
      <c r="BV29" s="428">
        <v>2099625</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186</v>
      </c>
      <c r="X30" s="483"/>
      <c r="Y30" s="483"/>
      <c r="Z30" s="483"/>
      <c r="AA30" s="483"/>
      <c r="AB30" s="483"/>
      <c r="AC30" s="483"/>
      <c r="AD30" s="483"/>
      <c r="AE30" s="483"/>
      <c r="AF30" s="483"/>
      <c r="AG30" s="484"/>
      <c r="AH30" s="392">
        <v>96.6</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7644274</v>
      </c>
      <c r="BO30" s="432"/>
      <c r="BP30" s="432"/>
      <c r="BQ30" s="432"/>
      <c r="BR30" s="432"/>
      <c r="BS30" s="432"/>
      <c r="BT30" s="432"/>
      <c r="BU30" s="433"/>
      <c r="BV30" s="431">
        <v>7612492</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193</v>
      </c>
      <c r="D33" s="391"/>
      <c r="E33" s="390" t="s">
        <v>194</v>
      </c>
      <c r="F33" s="390"/>
      <c r="G33" s="390"/>
      <c r="H33" s="390"/>
      <c r="I33" s="390"/>
      <c r="J33" s="390"/>
      <c r="K33" s="390"/>
      <c r="L33" s="390"/>
      <c r="M33" s="390"/>
      <c r="N33" s="390"/>
      <c r="O33" s="390"/>
      <c r="P33" s="390"/>
      <c r="Q33" s="390"/>
      <c r="R33" s="390"/>
      <c r="S33" s="390"/>
      <c r="T33" s="216"/>
      <c r="U33" s="391" t="s">
        <v>193</v>
      </c>
      <c r="V33" s="391"/>
      <c r="W33" s="390" t="s">
        <v>194</v>
      </c>
      <c r="X33" s="390"/>
      <c r="Y33" s="390"/>
      <c r="Z33" s="390"/>
      <c r="AA33" s="390"/>
      <c r="AB33" s="390"/>
      <c r="AC33" s="390"/>
      <c r="AD33" s="390"/>
      <c r="AE33" s="390"/>
      <c r="AF33" s="390"/>
      <c r="AG33" s="390"/>
      <c r="AH33" s="390"/>
      <c r="AI33" s="390"/>
      <c r="AJ33" s="390"/>
      <c r="AK33" s="390"/>
      <c r="AL33" s="216"/>
      <c r="AM33" s="391" t="s">
        <v>195</v>
      </c>
      <c r="AN33" s="391"/>
      <c r="AO33" s="390" t="s">
        <v>194</v>
      </c>
      <c r="AP33" s="390"/>
      <c r="AQ33" s="390"/>
      <c r="AR33" s="390"/>
      <c r="AS33" s="390"/>
      <c r="AT33" s="390"/>
      <c r="AU33" s="390"/>
      <c r="AV33" s="390"/>
      <c r="AW33" s="390"/>
      <c r="AX33" s="390"/>
      <c r="AY33" s="390"/>
      <c r="AZ33" s="390"/>
      <c r="BA33" s="390"/>
      <c r="BB33" s="390"/>
      <c r="BC33" s="390"/>
      <c r="BD33" s="217"/>
      <c r="BE33" s="390" t="s">
        <v>196</v>
      </c>
      <c r="BF33" s="390"/>
      <c r="BG33" s="390" t="s">
        <v>197</v>
      </c>
      <c r="BH33" s="390"/>
      <c r="BI33" s="390"/>
      <c r="BJ33" s="390"/>
      <c r="BK33" s="390"/>
      <c r="BL33" s="390"/>
      <c r="BM33" s="390"/>
      <c r="BN33" s="390"/>
      <c r="BO33" s="390"/>
      <c r="BP33" s="390"/>
      <c r="BQ33" s="390"/>
      <c r="BR33" s="390"/>
      <c r="BS33" s="390"/>
      <c r="BT33" s="390"/>
      <c r="BU33" s="390"/>
      <c r="BV33" s="217"/>
      <c r="BW33" s="391" t="s">
        <v>196</v>
      </c>
      <c r="BX33" s="391"/>
      <c r="BY33" s="390" t="s">
        <v>198</v>
      </c>
      <c r="BZ33" s="390"/>
      <c r="CA33" s="390"/>
      <c r="CB33" s="390"/>
      <c r="CC33" s="390"/>
      <c r="CD33" s="390"/>
      <c r="CE33" s="390"/>
      <c r="CF33" s="390"/>
      <c r="CG33" s="390"/>
      <c r="CH33" s="390"/>
      <c r="CI33" s="390"/>
      <c r="CJ33" s="390"/>
      <c r="CK33" s="390"/>
      <c r="CL33" s="390"/>
      <c r="CM33" s="390"/>
      <c r="CN33" s="216"/>
      <c r="CO33" s="391" t="s">
        <v>193</v>
      </c>
      <c r="CP33" s="391"/>
      <c r="CQ33" s="390" t="s">
        <v>199</v>
      </c>
      <c r="CR33" s="390"/>
      <c r="CS33" s="390"/>
      <c r="CT33" s="390"/>
      <c r="CU33" s="390"/>
      <c r="CV33" s="390"/>
      <c r="CW33" s="390"/>
      <c r="CX33" s="390"/>
      <c r="CY33" s="390"/>
      <c r="CZ33" s="390"/>
      <c r="DA33" s="390"/>
      <c r="DB33" s="390"/>
      <c r="DC33" s="390"/>
      <c r="DD33" s="390"/>
      <c r="DE33" s="390"/>
      <c r="DF33" s="216"/>
      <c r="DG33" s="389" t="s">
        <v>200</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国民健康保険事業特別会計（事業勘定）</v>
      </c>
      <c r="X34" s="386"/>
      <c r="Y34" s="386"/>
      <c r="Z34" s="386"/>
      <c r="AA34" s="386"/>
      <c r="AB34" s="386"/>
      <c r="AC34" s="386"/>
      <c r="AD34" s="386"/>
      <c r="AE34" s="386"/>
      <c r="AF34" s="386"/>
      <c r="AG34" s="386"/>
      <c r="AH34" s="386"/>
      <c r="AI34" s="386"/>
      <c r="AJ34" s="386"/>
      <c r="AK34" s="386"/>
      <c r="AL34" s="214"/>
      <c r="AM34" s="387">
        <f>IF(AO34="","",MAX(C34:D43,U34:V43)+1)</f>
        <v>9</v>
      </c>
      <c r="AN34" s="387"/>
      <c r="AO34" s="386" t="str">
        <f>IF('各会計、関係団体の財政状況及び健全化判断比率'!B33="","",'各会計、関係団体の財政状況及び健全化判断比率'!B33)</f>
        <v>水道事業会計</v>
      </c>
      <c r="AP34" s="386"/>
      <c r="AQ34" s="386"/>
      <c r="AR34" s="386"/>
      <c r="AS34" s="386"/>
      <c r="AT34" s="386"/>
      <c r="AU34" s="386"/>
      <c r="AV34" s="386"/>
      <c r="AW34" s="386"/>
      <c r="AX34" s="386"/>
      <c r="AY34" s="386"/>
      <c r="AZ34" s="386"/>
      <c r="BA34" s="386"/>
      <c r="BB34" s="386"/>
      <c r="BC34" s="386"/>
      <c r="BD34" s="214"/>
      <c r="BE34" s="387">
        <f>IF(BG34="","",MAX(C34:D43,U34:V43,AM34:AN43)+1)</f>
        <v>10</v>
      </c>
      <c r="BF34" s="387"/>
      <c r="BG34" s="386" t="str">
        <f>IF('各会計、関係団体の財政状況及び健全化判断比率'!B34="","",'各会計、関係団体の財政状況及び健全化判断比率'!B34)</f>
        <v>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15</v>
      </c>
      <c r="BX34" s="387"/>
      <c r="BY34" s="386" t="str">
        <f>IF('各会計、関係団体の財政状況及び健全化判断比率'!B68="","",'各会計、関係団体の財政状況及び健全化判断比率'!B68)</f>
        <v>長崎県病院企業団（五島市分）</v>
      </c>
      <c r="BZ34" s="386"/>
      <c r="CA34" s="386"/>
      <c r="CB34" s="386"/>
      <c r="CC34" s="386"/>
      <c r="CD34" s="386"/>
      <c r="CE34" s="386"/>
      <c r="CF34" s="386"/>
      <c r="CG34" s="386"/>
      <c r="CH34" s="386"/>
      <c r="CI34" s="386"/>
      <c r="CJ34" s="386"/>
      <c r="CK34" s="386"/>
      <c r="CL34" s="386"/>
      <c r="CM34" s="386"/>
      <c r="CN34" s="214"/>
      <c r="CO34" s="387">
        <f>IF(CQ34="","",MAX(C34:D43,U34:V43,AM34:AN43,BE34:BF43,BW34:BX43)+1)</f>
        <v>24</v>
      </c>
      <c r="CP34" s="387"/>
      <c r="CQ34" s="386" t="str">
        <f>IF('各会計、関係団体の財政状況及び健全化判断比率'!BS7="","",'各会計、関係団体の財政状況及び健全化判断比率'!BS7)</f>
        <v>五島市農林総合開発公社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診療所事業特別会計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国民健康保険事業特別会計（直営診療施設勘定）</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11</v>
      </c>
      <c r="BF35" s="387"/>
      <c r="BG35" s="386" t="str">
        <f>IF('各会計、関係団体の財政状況及び健全化判断比率'!B35="","",'各会計、関係団体の財政状況及び健全化判断比率'!B35)</f>
        <v>交通船事業特別会計</v>
      </c>
      <c r="BH35" s="386"/>
      <c r="BI35" s="386"/>
      <c r="BJ35" s="386"/>
      <c r="BK35" s="386"/>
      <c r="BL35" s="386"/>
      <c r="BM35" s="386"/>
      <c r="BN35" s="386"/>
      <c r="BO35" s="386"/>
      <c r="BP35" s="386"/>
      <c r="BQ35" s="386"/>
      <c r="BR35" s="386"/>
      <c r="BS35" s="386"/>
      <c r="BT35" s="386"/>
      <c r="BU35" s="386"/>
      <c r="BV35" s="214"/>
      <c r="BW35" s="387">
        <f t="shared" ref="BW35:BW43" si="2">IF(BY35="","",BW34+1)</f>
        <v>16</v>
      </c>
      <c r="BX35" s="387"/>
      <c r="BY35" s="386" t="str">
        <f>IF('各会計、関係団体の財政状況及び健全化判断比率'!B69="","",'各会計、関係団体の財政状況及び健全化判断比率'!B69)</f>
        <v>長崎県市町村総合組合（一般会計）</v>
      </c>
      <c r="BZ35" s="386"/>
      <c r="CA35" s="386"/>
      <c r="CB35" s="386"/>
      <c r="CC35" s="386"/>
      <c r="CD35" s="386"/>
      <c r="CE35" s="386"/>
      <c r="CF35" s="386"/>
      <c r="CG35" s="386"/>
      <c r="CH35" s="386"/>
      <c r="CI35" s="386"/>
      <c r="CJ35" s="386"/>
      <c r="CK35" s="386"/>
      <c r="CL35" s="386"/>
      <c r="CM35" s="386"/>
      <c r="CN35" s="214"/>
      <c r="CO35" s="387">
        <f t="shared" ref="CO35:CO43" si="3">IF(CQ35="","",CO34+1)</f>
        <v>25</v>
      </c>
      <c r="CP35" s="387"/>
      <c r="CQ35" s="386" t="str">
        <f>IF('各会計、関係団体の財政状況及び健全化判断比率'!BS8="","",'各会計、関係団体の財政状況及び健全化判断比率'!BS8)</f>
        <v>岐宿農研</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土地取得事業特別会計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介護保険事業特別会計（事業勘定）</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12</v>
      </c>
      <c r="BF36" s="387"/>
      <c r="BG36" s="386" t="str">
        <f>IF('各会計、関係団体の財政状況及び健全化判断比率'!B36="","",'各会計、関係団体の財政状況及び健全化判断比率'!B36)</f>
        <v>公設小売市場事業特別会計</v>
      </c>
      <c r="BH36" s="386"/>
      <c r="BI36" s="386"/>
      <c r="BJ36" s="386"/>
      <c r="BK36" s="386"/>
      <c r="BL36" s="386"/>
      <c r="BM36" s="386"/>
      <c r="BN36" s="386"/>
      <c r="BO36" s="386"/>
      <c r="BP36" s="386"/>
      <c r="BQ36" s="386"/>
      <c r="BR36" s="386"/>
      <c r="BS36" s="386"/>
      <c r="BT36" s="386"/>
      <c r="BU36" s="386"/>
      <c r="BV36" s="214"/>
      <c r="BW36" s="387">
        <f t="shared" si="2"/>
        <v>17</v>
      </c>
      <c r="BX36" s="387"/>
      <c r="BY36" s="386" t="str">
        <f>IF('各会計、関係団体の財政状況及び健全化判断比率'!B70="","",'各会計、関係団体の財政状況及び健全化判断比率'!B70)</f>
        <v>〃（市町村会館管理事業特別会計）</v>
      </c>
      <c r="BZ36" s="386"/>
      <c r="CA36" s="386"/>
      <c r="CB36" s="386"/>
      <c r="CC36" s="386"/>
      <c r="CD36" s="386"/>
      <c r="CE36" s="386"/>
      <c r="CF36" s="386"/>
      <c r="CG36" s="386"/>
      <c r="CH36" s="386"/>
      <c r="CI36" s="386"/>
      <c r="CJ36" s="386"/>
      <c r="CK36" s="386"/>
      <c r="CL36" s="386"/>
      <c r="CM36" s="386"/>
      <c r="CN36" s="214"/>
      <c r="CO36" s="387">
        <f t="shared" si="3"/>
        <v>26</v>
      </c>
      <c r="CP36" s="387"/>
      <c r="CQ36" s="386" t="str">
        <f>IF('各会計、関係団体の財政状況及び健全化判断比率'!BS9="","",'各会計、関係団体の財政状況及び健全化判断比率'!BS9)</f>
        <v>五島風力発電</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7</v>
      </c>
      <c r="V37" s="387"/>
      <c r="W37" s="386" t="str">
        <f>IF('各会計、関係団体の財政状況及び健全化判断比率'!B31="","",'各会計、関係団体の財政状況及び健全化判断比率'!B31)</f>
        <v>介護保険事業特別会計（介護サービス事業勘定）</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f t="shared" si="1"/>
        <v>13</v>
      </c>
      <c r="BF37" s="387"/>
      <c r="BG37" s="386" t="str">
        <f>IF('各会計、関係団体の財政状況及び健全化判断比率'!B37="","",'各会計、関係団体の財政状況及び健全化判断比率'!B37)</f>
        <v>下水道事業特別会計</v>
      </c>
      <c r="BH37" s="386"/>
      <c r="BI37" s="386"/>
      <c r="BJ37" s="386"/>
      <c r="BK37" s="386"/>
      <c r="BL37" s="386"/>
      <c r="BM37" s="386"/>
      <c r="BN37" s="386"/>
      <c r="BO37" s="386"/>
      <c r="BP37" s="386"/>
      <c r="BQ37" s="386"/>
      <c r="BR37" s="386"/>
      <c r="BS37" s="386"/>
      <c r="BT37" s="386"/>
      <c r="BU37" s="386"/>
      <c r="BV37" s="214"/>
      <c r="BW37" s="387">
        <f t="shared" si="2"/>
        <v>18</v>
      </c>
      <c r="BX37" s="387"/>
      <c r="BY37" s="386" t="str">
        <f>IF('各会計、関係団体の財政状況及び健全化判断比率'!B71="","",'各会計、関係団体の財政状況及び健全化判断比率'!B71)</f>
        <v>〃（市町村会館馬町別館管理事業特別会計）</v>
      </c>
      <c r="BZ37" s="386"/>
      <c r="CA37" s="386"/>
      <c r="CB37" s="386"/>
      <c r="CC37" s="386"/>
      <c r="CD37" s="386"/>
      <c r="CE37" s="386"/>
      <c r="CF37" s="386"/>
      <c r="CG37" s="386"/>
      <c r="CH37" s="386"/>
      <c r="CI37" s="386"/>
      <c r="CJ37" s="386"/>
      <c r="CK37" s="386"/>
      <c r="CL37" s="386"/>
      <c r="CM37" s="386"/>
      <c r="CN37" s="214"/>
      <c r="CO37" s="387">
        <f t="shared" si="3"/>
        <v>27</v>
      </c>
      <c r="CP37" s="387"/>
      <c r="CQ37" s="386" t="str">
        <f>IF('各会計、関係団体の財政状況及び健全化判断比率'!BS10="","",'各会計、関係団体の財政状況及び健全化判断比率'!BS10)</f>
        <v>嵯峨島旅客船</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f t="shared" si="4"/>
        <v>8</v>
      </c>
      <c r="V38" s="387"/>
      <c r="W38" s="386" t="str">
        <f>IF('各会計、関係団体の財政状況及び健全化判断比率'!B32="","",'各会計、関係団体の財政状況及び健全化判断比率'!B32)</f>
        <v>後期高齢者医療特別会計</v>
      </c>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f t="shared" si="1"/>
        <v>14</v>
      </c>
      <c r="BF38" s="387"/>
      <c r="BG38" s="386" t="str">
        <f>IF('各会計、関係団体の財政状況及び健全化判断比率'!B38="","",'各会計、関係団体の財政状況及び健全化判断比率'!B38)</f>
        <v>港湾整備事業特別会計</v>
      </c>
      <c r="BH38" s="386"/>
      <c r="BI38" s="386"/>
      <c r="BJ38" s="386"/>
      <c r="BK38" s="386"/>
      <c r="BL38" s="386"/>
      <c r="BM38" s="386"/>
      <c r="BN38" s="386"/>
      <c r="BO38" s="386"/>
      <c r="BP38" s="386"/>
      <c r="BQ38" s="386"/>
      <c r="BR38" s="386"/>
      <c r="BS38" s="386"/>
      <c r="BT38" s="386"/>
      <c r="BU38" s="386"/>
      <c r="BV38" s="214"/>
      <c r="BW38" s="387">
        <f t="shared" si="2"/>
        <v>19</v>
      </c>
      <c r="BX38" s="387"/>
      <c r="BY38" s="386" t="str">
        <f>IF('各会計、関係団体の財政状況及び健全化判断比率'!B72="","",'各会計、関係団体の財政状況及び健全化判断比率'!B72)</f>
        <v>〃（公平委員会事業特別会計）</v>
      </c>
      <c r="BZ38" s="386"/>
      <c r="CA38" s="386"/>
      <c r="CB38" s="386"/>
      <c r="CC38" s="386"/>
      <c r="CD38" s="386"/>
      <c r="CE38" s="386"/>
      <c r="CF38" s="386"/>
      <c r="CG38" s="386"/>
      <c r="CH38" s="386"/>
      <c r="CI38" s="386"/>
      <c r="CJ38" s="386"/>
      <c r="CK38" s="386"/>
      <c r="CL38" s="386"/>
      <c r="CM38" s="386"/>
      <c r="CN38" s="214"/>
      <c r="CO38" s="387">
        <f t="shared" si="3"/>
        <v>28</v>
      </c>
      <c r="CP38" s="387"/>
      <c r="CQ38" s="386" t="str">
        <f>IF('各会計、関係団体の財政状況及び健全化判断比率'!BS11="","",'各会計、関係団体の財政状況及び健全化判断比率'!BS11)</f>
        <v>長崎県林業公社</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20</v>
      </c>
      <c r="BX39" s="387"/>
      <c r="BY39" s="386" t="str">
        <f>IF('各会計、関係団体の財政状況及び健全化判断比率'!B73="","",'各会計、関係団体の財政状況及び健全化判断比率'!B73)</f>
        <v>〃（行政不服審査会事業特別会計）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21</v>
      </c>
      <c r="BX40" s="387"/>
      <c r="BY40" s="386" t="str">
        <f>IF('各会計、関係団体の財政状況及び健全化判断比率'!B74="","",'各会計、関係団体の財政状況及び健全化判断比率'!B74)</f>
        <v>〃（交通災害共済事業特別会計）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22</v>
      </c>
      <c r="BX41" s="387"/>
      <c r="BY41" s="386" t="str">
        <f>IF('各会計、関係団体の財政状況及び健全化判断比率'!B75="","",'各会計、関係団体の財政状況及び健全化判断比率'!B75)</f>
        <v>長崎県後期高齢者医療広域連合（普通会計）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23</v>
      </c>
      <c r="BX42" s="387"/>
      <c r="BY42" s="386" t="str">
        <f>IF('各会計、関係団体の財政状況及び健全化判断比率'!B76="","",'各会計、関係団体の財政状況及び健全化判断比率'!B76)</f>
        <v>〃（後期高齢者医療事業会計）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nIqjVUbk8a4JLLwWZ/WOd2wBEHz/bteP8XEZOwBNqiVhWoFVsFPrgffk2wwTNTaLBTpNiiH5tBVwIo10YOePDQ==" saltValue="EwgVmFin5lhPHF3YnR5Yp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K37" sqref="K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1" t="s">
        <v>559</v>
      </c>
      <c r="D34" s="1211"/>
      <c r="E34" s="1212"/>
      <c r="F34" s="32">
        <v>4.41</v>
      </c>
      <c r="G34" s="33">
        <v>4.45</v>
      </c>
      <c r="H34" s="33">
        <v>4.4800000000000004</v>
      </c>
      <c r="I34" s="33">
        <v>4.6100000000000003</v>
      </c>
      <c r="J34" s="34">
        <v>4.93</v>
      </c>
      <c r="K34" s="22"/>
      <c r="L34" s="22"/>
      <c r="M34" s="22"/>
      <c r="N34" s="22"/>
      <c r="O34" s="22"/>
      <c r="P34" s="22"/>
    </row>
    <row r="35" spans="1:16" ht="39" customHeight="1" x14ac:dyDescent="0.15">
      <c r="A35" s="22"/>
      <c r="B35" s="35"/>
      <c r="C35" s="1205" t="s">
        <v>560</v>
      </c>
      <c r="D35" s="1206"/>
      <c r="E35" s="1207"/>
      <c r="F35" s="36">
        <v>4.96</v>
      </c>
      <c r="G35" s="37">
        <v>5.51</v>
      </c>
      <c r="H35" s="37">
        <v>4.55</v>
      </c>
      <c r="I35" s="37">
        <v>3.78</v>
      </c>
      <c r="J35" s="38">
        <v>3.93</v>
      </c>
      <c r="K35" s="22"/>
      <c r="L35" s="22"/>
      <c r="M35" s="22"/>
      <c r="N35" s="22"/>
      <c r="O35" s="22"/>
      <c r="P35" s="22"/>
    </row>
    <row r="36" spans="1:16" ht="39" customHeight="1" x14ac:dyDescent="0.15">
      <c r="A36" s="22"/>
      <c r="B36" s="35"/>
      <c r="C36" s="1205" t="s">
        <v>561</v>
      </c>
      <c r="D36" s="1206"/>
      <c r="E36" s="1207"/>
      <c r="F36" s="36">
        <v>0.35</v>
      </c>
      <c r="G36" s="37">
        <v>0.63</v>
      </c>
      <c r="H36" s="37">
        <v>0.37</v>
      </c>
      <c r="I36" s="37">
        <v>1.0900000000000001</v>
      </c>
      <c r="J36" s="38">
        <v>0.47</v>
      </c>
      <c r="K36" s="22"/>
      <c r="L36" s="22"/>
      <c r="M36" s="22"/>
      <c r="N36" s="22"/>
      <c r="O36" s="22"/>
      <c r="P36" s="22"/>
    </row>
    <row r="37" spans="1:16" ht="39" customHeight="1" x14ac:dyDescent="0.15">
      <c r="A37" s="22"/>
      <c r="B37" s="35"/>
      <c r="C37" s="1205" t="s">
        <v>562</v>
      </c>
      <c r="D37" s="1206"/>
      <c r="E37" s="1207"/>
      <c r="F37" s="36">
        <v>0</v>
      </c>
      <c r="G37" s="37">
        <v>0</v>
      </c>
      <c r="H37" s="37">
        <v>1.38</v>
      </c>
      <c r="I37" s="37">
        <v>0.36</v>
      </c>
      <c r="J37" s="38">
        <v>0.23</v>
      </c>
      <c r="K37" s="22"/>
      <c r="L37" s="22"/>
      <c r="M37" s="22"/>
      <c r="N37" s="22"/>
      <c r="O37" s="22"/>
      <c r="P37" s="22"/>
    </row>
    <row r="38" spans="1:16" ht="39" customHeight="1" x14ac:dyDescent="0.15">
      <c r="A38" s="22"/>
      <c r="B38" s="35"/>
      <c r="C38" s="1205" t="s">
        <v>563</v>
      </c>
      <c r="D38" s="1206"/>
      <c r="E38" s="1207"/>
      <c r="F38" s="36">
        <v>0</v>
      </c>
      <c r="G38" s="37">
        <v>0</v>
      </c>
      <c r="H38" s="37">
        <v>0</v>
      </c>
      <c r="I38" s="37">
        <v>0</v>
      </c>
      <c r="J38" s="38">
        <v>0.05</v>
      </c>
      <c r="K38" s="22"/>
      <c r="L38" s="22"/>
      <c r="M38" s="22"/>
      <c r="N38" s="22"/>
      <c r="O38" s="22"/>
      <c r="P38" s="22"/>
    </row>
    <row r="39" spans="1:16" ht="39" customHeight="1" x14ac:dyDescent="0.15">
      <c r="A39" s="22"/>
      <c r="B39" s="35"/>
      <c r="C39" s="1205" t="s">
        <v>564</v>
      </c>
      <c r="D39" s="1206"/>
      <c r="E39" s="1207"/>
      <c r="F39" s="36">
        <v>0.02</v>
      </c>
      <c r="G39" s="37">
        <v>0.02</v>
      </c>
      <c r="H39" s="37">
        <v>0.03</v>
      </c>
      <c r="I39" s="37">
        <v>0.03</v>
      </c>
      <c r="J39" s="38">
        <v>0.03</v>
      </c>
      <c r="K39" s="22"/>
      <c r="L39" s="22"/>
      <c r="M39" s="22"/>
      <c r="N39" s="22"/>
      <c r="O39" s="22"/>
      <c r="P39" s="22"/>
    </row>
    <row r="40" spans="1:16" ht="39" customHeight="1" x14ac:dyDescent="0.15">
      <c r="A40" s="22"/>
      <c r="B40" s="35"/>
      <c r="C40" s="1205" t="s">
        <v>565</v>
      </c>
      <c r="D40" s="1206"/>
      <c r="E40" s="1207"/>
      <c r="F40" s="36">
        <v>0</v>
      </c>
      <c r="G40" s="37">
        <v>0</v>
      </c>
      <c r="H40" s="37">
        <v>0</v>
      </c>
      <c r="I40" s="37">
        <v>0</v>
      </c>
      <c r="J40" s="38">
        <v>0</v>
      </c>
      <c r="K40" s="22"/>
      <c r="L40" s="22"/>
      <c r="M40" s="22"/>
      <c r="N40" s="22"/>
      <c r="O40" s="22"/>
      <c r="P40" s="22"/>
    </row>
    <row r="41" spans="1:16" ht="39" customHeight="1" x14ac:dyDescent="0.15">
      <c r="A41" s="22"/>
      <c r="B41" s="35"/>
      <c r="C41" s="1205" t="s">
        <v>566</v>
      </c>
      <c r="D41" s="1206"/>
      <c r="E41" s="1207"/>
      <c r="F41" s="36">
        <v>0</v>
      </c>
      <c r="G41" s="37">
        <v>0</v>
      </c>
      <c r="H41" s="37">
        <v>0</v>
      </c>
      <c r="I41" s="37">
        <v>0</v>
      </c>
      <c r="J41" s="38">
        <v>0</v>
      </c>
      <c r="K41" s="22"/>
      <c r="L41" s="22"/>
      <c r="M41" s="22"/>
      <c r="N41" s="22"/>
      <c r="O41" s="22"/>
      <c r="P41" s="22"/>
    </row>
    <row r="42" spans="1:16" ht="39" customHeight="1" x14ac:dyDescent="0.15">
      <c r="A42" s="22"/>
      <c r="B42" s="39"/>
      <c r="C42" s="1205" t="s">
        <v>567</v>
      </c>
      <c r="D42" s="1206"/>
      <c r="E42" s="1207"/>
      <c r="F42" s="36" t="s">
        <v>511</v>
      </c>
      <c r="G42" s="37" t="s">
        <v>511</v>
      </c>
      <c r="H42" s="37" t="s">
        <v>511</v>
      </c>
      <c r="I42" s="37" t="s">
        <v>511</v>
      </c>
      <c r="J42" s="38" t="s">
        <v>511</v>
      </c>
      <c r="K42" s="22"/>
      <c r="L42" s="22"/>
      <c r="M42" s="22"/>
      <c r="N42" s="22"/>
      <c r="O42" s="22"/>
      <c r="P42" s="22"/>
    </row>
    <row r="43" spans="1:16" ht="39" customHeight="1" thickBot="1" x14ac:dyDescent="0.2">
      <c r="A43" s="22"/>
      <c r="B43" s="40"/>
      <c r="C43" s="1208" t="s">
        <v>568</v>
      </c>
      <c r="D43" s="1209"/>
      <c r="E43" s="1210"/>
      <c r="F43" s="41">
        <v>0</v>
      </c>
      <c r="G43" s="42">
        <v>0</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FA6KWZzEhUAChh+KoIw3bZslKxNlfc362IUQAEZ20u6hol/eEl82fZ1oIa9EyahOP8Sk2aIcBgXHnNgDAqGYA==" saltValue="4agHta7Lj+evY6E4Nu6/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election activeCell="P61" sqref="P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1" t="s">
        <v>11</v>
      </c>
      <c r="C45" s="1232"/>
      <c r="D45" s="58"/>
      <c r="E45" s="1237" t="s">
        <v>12</v>
      </c>
      <c r="F45" s="1237"/>
      <c r="G45" s="1237"/>
      <c r="H45" s="1237"/>
      <c r="I45" s="1237"/>
      <c r="J45" s="1238"/>
      <c r="K45" s="59">
        <v>4072</v>
      </c>
      <c r="L45" s="60">
        <v>3877</v>
      </c>
      <c r="M45" s="60">
        <v>3882</v>
      </c>
      <c r="N45" s="60">
        <v>3665</v>
      </c>
      <c r="O45" s="61">
        <v>3721</v>
      </c>
      <c r="P45" s="48"/>
      <c r="Q45" s="48"/>
      <c r="R45" s="48"/>
      <c r="S45" s="48"/>
      <c r="T45" s="48"/>
      <c r="U45" s="48"/>
    </row>
    <row r="46" spans="1:21" ht="30.75" customHeight="1" x14ac:dyDescent="0.15">
      <c r="A46" s="48"/>
      <c r="B46" s="1233"/>
      <c r="C46" s="1234"/>
      <c r="D46" s="62"/>
      <c r="E46" s="1215" t="s">
        <v>13</v>
      </c>
      <c r="F46" s="1215"/>
      <c r="G46" s="1215"/>
      <c r="H46" s="1215"/>
      <c r="I46" s="1215"/>
      <c r="J46" s="1216"/>
      <c r="K46" s="63" t="s">
        <v>511</v>
      </c>
      <c r="L46" s="64" t="s">
        <v>511</v>
      </c>
      <c r="M46" s="64" t="s">
        <v>511</v>
      </c>
      <c r="N46" s="64" t="s">
        <v>511</v>
      </c>
      <c r="O46" s="65" t="s">
        <v>511</v>
      </c>
      <c r="P46" s="48"/>
      <c r="Q46" s="48"/>
      <c r="R46" s="48"/>
      <c r="S46" s="48"/>
      <c r="T46" s="48"/>
      <c r="U46" s="48"/>
    </row>
    <row r="47" spans="1:21" ht="30.75" customHeight="1" x14ac:dyDescent="0.15">
      <c r="A47" s="48"/>
      <c r="B47" s="1233"/>
      <c r="C47" s="1234"/>
      <c r="D47" s="62"/>
      <c r="E47" s="1215" t="s">
        <v>14</v>
      </c>
      <c r="F47" s="1215"/>
      <c r="G47" s="1215"/>
      <c r="H47" s="1215"/>
      <c r="I47" s="1215"/>
      <c r="J47" s="1216"/>
      <c r="K47" s="63" t="s">
        <v>511</v>
      </c>
      <c r="L47" s="64" t="s">
        <v>511</v>
      </c>
      <c r="M47" s="64" t="s">
        <v>511</v>
      </c>
      <c r="N47" s="64" t="s">
        <v>511</v>
      </c>
      <c r="O47" s="65" t="s">
        <v>511</v>
      </c>
      <c r="P47" s="48"/>
      <c r="Q47" s="48"/>
      <c r="R47" s="48"/>
      <c r="S47" s="48"/>
      <c r="T47" s="48"/>
      <c r="U47" s="48"/>
    </row>
    <row r="48" spans="1:21" ht="30.75" customHeight="1" x14ac:dyDescent="0.15">
      <c r="A48" s="48"/>
      <c r="B48" s="1233"/>
      <c r="C48" s="1234"/>
      <c r="D48" s="62"/>
      <c r="E48" s="1215" t="s">
        <v>15</v>
      </c>
      <c r="F48" s="1215"/>
      <c r="G48" s="1215"/>
      <c r="H48" s="1215"/>
      <c r="I48" s="1215"/>
      <c r="J48" s="1216"/>
      <c r="K48" s="63">
        <v>216</v>
      </c>
      <c r="L48" s="64">
        <v>184</v>
      </c>
      <c r="M48" s="64">
        <v>169</v>
      </c>
      <c r="N48" s="64">
        <v>175</v>
      </c>
      <c r="O48" s="65">
        <v>174</v>
      </c>
      <c r="P48" s="48"/>
      <c r="Q48" s="48"/>
      <c r="R48" s="48"/>
      <c r="S48" s="48"/>
      <c r="T48" s="48"/>
      <c r="U48" s="48"/>
    </row>
    <row r="49" spans="1:21" ht="30.75" customHeight="1" x14ac:dyDescent="0.15">
      <c r="A49" s="48"/>
      <c r="B49" s="1233"/>
      <c r="C49" s="1234"/>
      <c r="D49" s="62"/>
      <c r="E49" s="1215" t="s">
        <v>16</v>
      </c>
      <c r="F49" s="1215"/>
      <c r="G49" s="1215"/>
      <c r="H49" s="1215"/>
      <c r="I49" s="1215"/>
      <c r="J49" s="1216"/>
      <c r="K49" s="63">
        <v>267</v>
      </c>
      <c r="L49" s="64">
        <v>281</v>
      </c>
      <c r="M49" s="64">
        <v>295</v>
      </c>
      <c r="N49" s="64">
        <v>292</v>
      </c>
      <c r="O49" s="65">
        <v>278</v>
      </c>
      <c r="P49" s="48"/>
      <c r="Q49" s="48"/>
      <c r="R49" s="48"/>
      <c r="S49" s="48"/>
      <c r="T49" s="48"/>
      <c r="U49" s="48"/>
    </row>
    <row r="50" spans="1:21" ht="30.75" customHeight="1" x14ac:dyDescent="0.15">
      <c r="A50" s="48"/>
      <c r="B50" s="1233"/>
      <c r="C50" s="1234"/>
      <c r="D50" s="62"/>
      <c r="E50" s="1215" t="s">
        <v>17</v>
      </c>
      <c r="F50" s="1215"/>
      <c r="G50" s="1215"/>
      <c r="H50" s="1215"/>
      <c r="I50" s="1215"/>
      <c r="J50" s="1216"/>
      <c r="K50" s="63">
        <v>43</v>
      </c>
      <c r="L50" s="64">
        <v>40</v>
      </c>
      <c r="M50" s="64">
        <v>32</v>
      </c>
      <c r="N50" s="64">
        <v>29</v>
      </c>
      <c r="O50" s="65">
        <v>30</v>
      </c>
      <c r="P50" s="48"/>
      <c r="Q50" s="48"/>
      <c r="R50" s="48"/>
      <c r="S50" s="48"/>
      <c r="T50" s="48"/>
      <c r="U50" s="48"/>
    </row>
    <row r="51" spans="1:21" ht="30.75" customHeight="1" x14ac:dyDescent="0.15">
      <c r="A51" s="48"/>
      <c r="B51" s="1235"/>
      <c r="C51" s="1236"/>
      <c r="D51" s="66"/>
      <c r="E51" s="1215" t="s">
        <v>18</v>
      </c>
      <c r="F51" s="1215"/>
      <c r="G51" s="1215"/>
      <c r="H51" s="1215"/>
      <c r="I51" s="1215"/>
      <c r="J51" s="1216"/>
      <c r="K51" s="63">
        <v>0</v>
      </c>
      <c r="L51" s="64">
        <v>0</v>
      </c>
      <c r="M51" s="64">
        <v>0</v>
      </c>
      <c r="N51" s="64">
        <v>0</v>
      </c>
      <c r="O51" s="65">
        <v>3</v>
      </c>
      <c r="P51" s="48"/>
      <c r="Q51" s="48"/>
      <c r="R51" s="48"/>
      <c r="S51" s="48"/>
      <c r="T51" s="48"/>
      <c r="U51" s="48"/>
    </row>
    <row r="52" spans="1:21" ht="30.75" customHeight="1" x14ac:dyDescent="0.15">
      <c r="A52" s="48"/>
      <c r="B52" s="1213" t="s">
        <v>19</v>
      </c>
      <c r="C52" s="1214"/>
      <c r="D52" s="66"/>
      <c r="E52" s="1215" t="s">
        <v>20</v>
      </c>
      <c r="F52" s="1215"/>
      <c r="G52" s="1215"/>
      <c r="H52" s="1215"/>
      <c r="I52" s="1215"/>
      <c r="J52" s="1216"/>
      <c r="K52" s="63">
        <v>3685</v>
      </c>
      <c r="L52" s="64">
        <v>3670</v>
      </c>
      <c r="M52" s="64">
        <v>3570</v>
      </c>
      <c r="N52" s="64">
        <v>3458</v>
      </c>
      <c r="O52" s="65">
        <v>3426</v>
      </c>
      <c r="P52" s="48"/>
      <c r="Q52" s="48"/>
      <c r="R52" s="48"/>
      <c r="S52" s="48"/>
      <c r="T52" s="48"/>
      <c r="U52" s="48"/>
    </row>
    <row r="53" spans="1:21" ht="30.75" customHeight="1" thickBot="1" x14ac:dyDescent="0.2">
      <c r="A53" s="48"/>
      <c r="B53" s="1217" t="s">
        <v>21</v>
      </c>
      <c r="C53" s="1218"/>
      <c r="D53" s="67"/>
      <c r="E53" s="1219" t="s">
        <v>22</v>
      </c>
      <c r="F53" s="1219"/>
      <c r="G53" s="1219"/>
      <c r="H53" s="1219"/>
      <c r="I53" s="1219"/>
      <c r="J53" s="1220"/>
      <c r="K53" s="68">
        <v>913</v>
      </c>
      <c r="L53" s="69">
        <v>712</v>
      </c>
      <c r="M53" s="69">
        <v>808</v>
      </c>
      <c r="N53" s="69">
        <v>703</v>
      </c>
      <c r="O53" s="70">
        <v>780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21" t="s">
        <v>25</v>
      </c>
      <c r="C57" s="1222"/>
      <c r="D57" s="1225" t="s">
        <v>26</v>
      </c>
      <c r="E57" s="1226"/>
      <c r="F57" s="1226"/>
      <c r="G57" s="1226"/>
      <c r="H57" s="1226"/>
      <c r="I57" s="1226"/>
      <c r="J57" s="1227"/>
      <c r="K57" s="83"/>
      <c r="L57" s="84"/>
      <c r="M57" s="84"/>
      <c r="N57" s="84"/>
      <c r="O57" s="85"/>
    </row>
    <row r="58" spans="1:21" ht="31.5" customHeight="1" thickBot="1" x14ac:dyDescent="0.2">
      <c r="B58" s="1223"/>
      <c r="C58" s="1224"/>
      <c r="D58" s="1228" t="s">
        <v>27</v>
      </c>
      <c r="E58" s="1229"/>
      <c r="F58" s="1229"/>
      <c r="G58" s="1229"/>
      <c r="H58" s="1229"/>
      <c r="I58" s="1229"/>
      <c r="J58" s="123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XdX/qKFU/MqxdkKGkIfU3O6HNglVrdJ7JJ1oj1dFh1IsbTR9+LleZzLYr5Kv81+Vc7nhwYwxv0WjRF/nplNjQ==" saltValue="DisVVu1atJNuHTBZXNH7R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51" t="s">
        <v>30</v>
      </c>
      <c r="C41" s="1252"/>
      <c r="D41" s="102"/>
      <c r="E41" s="1253" t="s">
        <v>31</v>
      </c>
      <c r="F41" s="1253"/>
      <c r="G41" s="1253"/>
      <c r="H41" s="1254"/>
      <c r="I41" s="103">
        <v>35635</v>
      </c>
      <c r="J41" s="104">
        <v>35142</v>
      </c>
      <c r="K41" s="104">
        <v>34604</v>
      </c>
      <c r="L41" s="104">
        <v>35033</v>
      </c>
      <c r="M41" s="105">
        <v>39166</v>
      </c>
    </row>
    <row r="42" spans="2:13" ht="27.75" customHeight="1" x14ac:dyDescent="0.15">
      <c r="B42" s="1241"/>
      <c r="C42" s="1242"/>
      <c r="D42" s="106"/>
      <c r="E42" s="1245" t="s">
        <v>32</v>
      </c>
      <c r="F42" s="1245"/>
      <c r="G42" s="1245"/>
      <c r="H42" s="1246"/>
      <c r="I42" s="107">
        <v>161</v>
      </c>
      <c r="J42" s="108">
        <v>133</v>
      </c>
      <c r="K42" s="108">
        <v>110</v>
      </c>
      <c r="L42" s="108">
        <v>90</v>
      </c>
      <c r="M42" s="109">
        <v>72</v>
      </c>
    </row>
    <row r="43" spans="2:13" ht="27.75" customHeight="1" x14ac:dyDescent="0.15">
      <c r="B43" s="1241"/>
      <c r="C43" s="1242"/>
      <c r="D43" s="106"/>
      <c r="E43" s="1245" t="s">
        <v>33</v>
      </c>
      <c r="F43" s="1245"/>
      <c r="G43" s="1245"/>
      <c r="H43" s="1246"/>
      <c r="I43" s="107">
        <v>1904</v>
      </c>
      <c r="J43" s="108">
        <v>1720</v>
      </c>
      <c r="K43" s="108">
        <v>1242</v>
      </c>
      <c r="L43" s="108">
        <v>1289</v>
      </c>
      <c r="M43" s="109">
        <v>1390</v>
      </c>
    </row>
    <row r="44" spans="2:13" ht="27.75" customHeight="1" x14ac:dyDescent="0.15">
      <c r="B44" s="1241"/>
      <c r="C44" s="1242"/>
      <c r="D44" s="106"/>
      <c r="E44" s="1245" t="s">
        <v>34</v>
      </c>
      <c r="F44" s="1245"/>
      <c r="G44" s="1245"/>
      <c r="H44" s="1246"/>
      <c r="I44" s="107">
        <v>2507</v>
      </c>
      <c r="J44" s="108">
        <v>2420</v>
      </c>
      <c r="K44" s="108">
        <v>2278</v>
      </c>
      <c r="L44" s="108">
        <v>2144</v>
      </c>
      <c r="M44" s="109">
        <v>2246</v>
      </c>
    </row>
    <row r="45" spans="2:13" ht="27.75" customHeight="1" x14ac:dyDescent="0.15">
      <c r="B45" s="1241"/>
      <c r="C45" s="1242"/>
      <c r="D45" s="106"/>
      <c r="E45" s="1245" t="s">
        <v>35</v>
      </c>
      <c r="F45" s="1245"/>
      <c r="G45" s="1245"/>
      <c r="H45" s="1246"/>
      <c r="I45" s="107">
        <v>2312</v>
      </c>
      <c r="J45" s="108">
        <v>2617</v>
      </c>
      <c r="K45" s="108">
        <v>2645</v>
      </c>
      <c r="L45" s="108">
        <v>2503</v>
      </c>
      <c r="M45" s="109">
        <v>2472</v>
      </c>
    </row>
    <row r="46" spans="2:13" ht="27.75" customHeight="1" x14ac:dyDescent="0.15">
      <c r="B46" s="1241"/>
      <c r="C46" s="1242"/>
      <c r="D46" s="110"/>
      <c r="E46" s="1245" t="s">
        <v>36</v>
      </c>
      <c r="F46" s="1245"/>
      <c r="G46" s="1245"/>
      <c r="H46" s="1246"/>
      <c r="I46" s="107">
        <v>16</v>
      </c>
      <c r="J46" s="108">
        <v>15</v>
      </c>
      <c r="K46" s="108">
        <v>13</v>
      </c>
      <c r="L46" s="108">
        <v>12</v>
      </c>
      <c r="M46" s="109">
        <v>11</v>
      </c>
    </row>
    <row r="47" spans="2:13" ht="27.75" customHeight="1" x14ac:dyDescent="0.15">
      <c r="B47" s="1241"/>
      <c r="C47" s="1242"/>
      <c r="D47" s="111"/>
      <c r="E47" s="1255" t="s">
        <v>37</v>
      </c>
      <c r="F47" s="1256"/>
      <c r="G47" s="1256"/>
      <c r="H47" s="1257"/>
      <c r="I47" s="107" t="s">
        <v>511</v>
      </c>
      <c r="J47" s="108" t="s">
        <v>511</v>
      </c>
      <c r="K47" s="108" t="s">
        <v>511</v>
      </c>
      <c r="L47" s="108" t="s">
        <v>511</v>
      </c>
      <c r="M47" s="109" t="s">
        <v>511</v>
      </c>
    </row>
    <row r="48" spans="2:13" ht="27.75" customHeight="1" x14ac:dyDescent="0.15">
      <c r="B48" s="1241"/>
      <c r="C48" s="1242"/>
      <c r="D48" s="106"/>
      <c r="E48" s="1245" t="s">
        <v>38</v>
      </c>
      <c r="F48" s="1245"/>
      <c r="G48" s="1245"/>
      <c r="H48" s="1246"/>
      <c r="I48" s="107" t="s">
        <v>511</v>
      </c>
      <c r="J48" s="108" t="s">
        <v>511</v>
      </c>
      <c r="K48" s="108" t="s">
        <v>511</v>
      </c>
      <c r="L48" s="108" t="s">
        <v>511</v>
      </c>
      <c r="M48" s="109" t="s">
        <v>511</v>
      </c>
    </row>
    <row r="49" spans="2:13" ht="27.75" customHeight="1" x14ac:dyDescent="0.15">
      <c r="B49" s="1243"/>
      <c r="C49" s="1244"/>
      <c r="D49" s="106"/>
      <c r="E49" s="1245" t="s">
        <v>39</v>
      </c>
      <c r="F49" s="1245"/>
      <c r="G49" s="1245"/>
      <c r="H49" s="1246"/>
      <c r="I49" s="107" t="s">
        <v>511</v>
      </c>
      <c r="J49" s="108" t="s">
        <v>511</v>
      </c>
      <c r="K49" s="108" t="s">
        <v>511</v>
      </c>
      <c r="L49" s="108" t="s">
        <v>511</v>
      </c>
      <c r="M49" s="109" t="s">
        <v>511</v>
      </c>
    </row>
    <row r="50" spans="2:13" ht="27.75" customHeight="1" x14ac:dyDescent="0.15">
      <c r="B50" s="1239" t="s">
        <v>40</v>
      </c>
      <c r="C50" s="1240"/>
      <c r="D50" s="112"/>
      <c r="E50" s="1245" t="s">
        <v>41</v>
      </c>
      <c r="F50" s="1245"/>
      <c r="G50" s="1245"/>
      <c r="H50" s="1246"/>
      <c r="I50" s="107">
        <v>10967</v>
      </c>
      <c r="J50" s="108">
        <v>11451</v>
      </c>
      <c r="K50" s="108">
        <v>11535</v>
      </c>
      <c r="L50" s="108">
        <v>11943</v>
      </c>
      <c r="M50" s="109">
        <v>11519</v>
      </c>
    </row>
    <row r="51" spans="2:13" ht="27.75" customHeight="1" x14ac:dyDescent="0.15">
      <c r="B51" s="1241"/>
      <c r="C51" s="1242"/>
      <c r="D51" s="106"/>
      <c r="E51" s="1245" t="s">
        <v>42</v>
      </c>
      <c r="F51" s="1245"/>
      <c r="G51" s="1245"/>
      <c r="H51" s="1246"/>
      <c r="I51" s="107">
        <v>1534</v>
      </c>
      <c r="J51" s="108">
        <v>1452</v>
      </c>
      <c r="K51" s="108">
        <v>1274</v>
      </c>
      <c r="L51" s="108">
        <v>1184</v>
      </c>
      <c r="M51" s="109">
        <v>1672</v>
      </c>
    </row>
    <row r="52" spans="2:13" ht="27.75" customHeight="1" x14ac:dyDescent="0.15">
      <c r="B52" s="1243"/>
      <c r="C52" s="1244"/>
      <c r="D52" s="106"/>
      <c r="E52" s="1245" t="s">
        <v>43</v>
      </c>
      <c r="F52" s="1245"/>
      <c r="G52" s="1245"/>
      <c r="H52" s="1246"/>
      <c r="I52" s="107">
        <v>29224</v>
      </c>
      <c r="J52" s="108">
        <v>28884</v>
      </c>
      <c r="K52" s="108">
        <v>28338</v>
      </c>
      <c r="L52" s="108">
        <v>28327</v>
      </c>
      <c r="M52" s="109">
        <v>30530</v>
      </c>
    </row>
    <row r="53" spans="2:13" ht="27.75" customHeight="1" thickBot="1" x14ac:dyDescent="0.2">
      <c r="B53" s="1247" t="s">
        <v>44</v>
      </c>
      <c r="C53" s="1248"/>
      <c r="D53" s="113"/>
      <c r="E53" s="1249" t="s">
        <v>45</v>
      </c>
      <c r="F53" s="1249"/>
      <c r="G53" s="1249"/>
      <c r="H53" s="1250"/>
      <c r="I53" s="114">
        <v>809</v>
      </c>
      <c r="J53" s="115">
        <v>259</v>
      </c>
      <c r="K53" s="115">
        <v>-255</v>
      </c>
      <c r="L53" s="115">
        <v>-384</v>
      </c>
      <c r="M53" s="116">
        <v>1635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oMBaTE0zGeekiCeAEgMID6wp7be0JYLEJuSxvo7qMJtmx5P8aeXRhF0eZ2/54OzruBk4YDir+WcIIFAVcnBrg==" saltValue="AsSGZXBAzMXctGiW+3D6p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66" t="s">
        <v>48</v>
      </c>
      <c r="D55" s="1266"/>
      <c r="E55" s="1267"/>
      <c r="F55" s="128">
        <v>4907</v>
      </c>
      <c r="G55" s="128">
        <v>4814</v>
      </c>
      <c r="H55" s="129">
        <v>4256</v>
      </c>
    </row>
    <row r="56" spans="2:8" ht="52.5" customHeight="1" x14ac:dyDescent="0.15">
      <c r="B56" s="130"/>
      <c r="C56" s="1268" t="s">
        <v>49</v>
      </c>
      <c r="D56" s="1268"/>
      <c r="E56" s="1269"/>
      <c r="F56" s="131">
        <v>2101</v>
      </c>
      <c r="G56" s="131">
        <v>2100</v>
      </c>
      <c r="H56" s="132">
        <v>2098</v>
      </c>
    </row>
    <row r="57" spans="2:8" ht="53.25" customHeight="1" x14ac:dyDescent="0.15">
      <c r="B57" s="130"/>
      <c r="C57" s="1270" t="s">
        <v>50</v>
      </c>
      <c r="D57" s="1270"/>
      <c r="E57" s="1271"/>
      <c r="F57" s="133">
        <v>7303</v>
      </c>
      <c r="G57" s="133">
        <v>7612</v>
      </c>
      <c r="H57" s="134">
        <v>7644</v>
      </c>
    </row>
    <row r="58" spans="2:8" ht="45.75" customHeight="1" x14ac:dyDescent="0.15">
      <c r="B58" s="135"/>
      <c r="C58" s="1258" t="s">
        <v>594</v>
      </c>
      <c r="D58" s="1259"/>
      <c r="E58" s="1260"/>
      <c r="F58" s="136">
        <v>3401</v>
      </c>
      <c r="G58" s="136">
        <v>3405</v>
      </c>
      <c r="H58" s="137">
        <v>3410</v>
      </c>
    </row>
    <row r="59" spans="2:8" ht="45.75" customHeight="1" x14ac:dyDescent="0.15">
      <c r="B59" s="135"/>
      <c r="C59" s="1258" t="s">
        <v>595</v>
      </c>
      <c r="D59" s="1259"/>
      <c r="E59" s="1260"/>
      <c r="F59" s="136">
        <v>1542</v>
      </c>
      <c r="G59" s="136">
        <v>1800</v>
      </c>
      <c r="H59" s="137">
        <v>1803</v>
      </c>
    </row>
    <row r="60" spans="2:8" ht="45.75" customHeight="1" x14ac:dyDescent="0.15">
      <c r="B60" s="135"/>
      <c r="C60" s="1258" t="s">
        <v>596</v>
      </c>
      <c r="D60" s="1259"/>
      <c r="E60" s="1260"/>
      <c r="F60" s="136">
        <v>1013</v>
      </c>
      <c r="G60" s="136">
        <v>1013</v>
      </c>
      <c r="H60" s="137">
        <v>1014</v>
      </c>
    </row>
    <row r="61" spans="2:8" ht="45.75" customHeight="1" x14ac:dyDescent="0.15">
      <c r="B61" s="135"/>
      <c r="C61" s="1258" t="s">
        <v>597</v>
      </c>
      <c r="D61" s="1259"/>
      <c r="E61" s="1260"/>
      <c r="F61" s="136">
        <v>735</v>
      </c>
      <c r="G61" s="136">
        <v>733</v>
      </c>
      <c r="H61" s="137">
        <v>731</v>
      </c>
    </row>
    <row r="62" spans="2:8" ht="45.75" customHeight="1" thickBot="1" x14ac:dyDescent="0.2">
      <c r="B62" s="138"/>
      <c r="C62" s="1261" t="s">
        <v>598</v>
      </c>
      <c r="D62" s="1262"/>
      <c r="E62" s="1263"/>
      <c r="F62" s="139">
        <v>297</v>
      </c>
      <c r="G62" s="139">
        <v>322</v>
      </c>
      <c r="H62" s="140">
        <v>349</v>
      </c>
    </row>
    <row r="63" spans="2:8" ht="52.5" customHeight="1" thickBot="1" x14ac:dyDescent="0.2">
      <c r="B63" s="141"/>
      <c r="C63" s="1264" t="s">
        <v>51</v>
      </c>
      <c r="D63" s="1264"/>
      <c r="E63" s="1265"/>
      <c r="F63" s="142">
        <v>14312</v>
      </c>
      <c r="G63" s="142">
        <v>14526</v>
      </c>
      <c r="H63" s="143">
        <v>13998</v>
      </c>
    </row>
    <row r="64" spans="2:8" ht="15" customHeight="1" x14ac:dyDescent="0.15"/>
  </sheetData>
  <sheetProtection algorithmName="SHA-512" hashValue="Lfk4z5f1PJkEyBEJzVN4JZM5QF28aRsnI1FTV/RkcKIQ/i8a1v0y6j31nDfJkVAMPZeXHXgwSjM68aUgsWpWdQ==" saltValue="l/Qx3zcwlKdKNU7qtwMd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E6A1D-BDAE-4E7F-8E11-FE3010B7484A}">
  <sheetPr>
    <pageSetUpPr fitToPage="1"/>
  </sheetPr>
  <dimension ref="A1:WZM160"/>
  <sheetViews>
    <sheetView showGridLines="0" zoomScale="70" zoomScaleNormal="70" zoomScaleSheetLayoutView="55" workbookViewId="0">
      <selection activeCell="AL72" sqref="AL72"/>
    </sheetView>
  </sheetViews>
  <sheetFormatPr defaultColWidth="0" defaultRowHeight="13.5" customHeight="1" zeroHeight="1" x14ac:dyDescent="0.15"/>
  <cols>
    <col min="1" max="1" width="6.375" style="1274" customWidth="1"/>
    <col min="2" max="107" width="2.5" style="1274" customWidth="1"/>
    <col min="108" max="108" width="6.125" style="1282" customWidth="1"/>
    <col min="109" max="109" width="5.875" style="1281" customWidth="1"/>
    <col min="110" max="110" width="19.125" style="1274" hidden="1"/>
    <col min="111" max="115" width="12.625" style="1274" hidden="1"/>
    <col min="116" max="349" width="8.625" style="1274" hidden="1"/>
    <col min="350" max="355" width="14.875" style="1274" hidden="1"/>
    <col min="356" max="357" width="15.875" style="1274" hidden="1"/>
    <col min="358" max="363" width="16.125" style="1274" hidden="1"/>
    <col min="364" max="364" width="6.125" style="1274" hidden="1"/>
    <col min="365" max="365" width="3" style="1274" hidden="1"/>
    <col min="366" max="605" width="8.625" style="1274" hidden="1"/>
    <col min="606" max="611" width="14.875" style="1274" hidden="1"/>
    <col min="612" max="613" width="15.875" style="1274" hidden="1"/>
    <col min="614" max="619" width="16.125" style="1274" hidden="1"/>
    <col min="620" max="620" width="6.125" style="1274" hidden="1"/>
    <col min="621" max="621" width="3" style="1274" hidden="1"/>
    <col min="622" max="861" width="8.625" style="1274" hidden="1"/>
    <col min="862" max="867" width="14.875" style="1274" hidden="1"/>
    <col min="868" max="869" width="15.875" style="1274" hidden="1"/>
    <col min="870" max="875" width="16.125" style="1274" hidden="1"/>
    <col min="876" max="876" width="6.125" style="1274" hidden="1"/>
    <col min="877" max="877" width="3" style="1274" hidden="1"/>
    <col min="878" max="1117" width="8.625" style="1274" hidden="1"/>
    <col min="1118" max="1123" width="14.875" style="1274" hidden="1"/>
    <col min="1124" max="1125" width="15.875" style="1274" hidden="1"/>
    <col min="1126" max="1131" width="16.125" style="1274" hidden="1"/>
    <col min="1132" max="1132" width="6.125" style="1274" hidden="1"/>
    <col min="1133" max="1133" width="3" style="1274" hidden="1"/>
    <col min="1134" max="1373" width="8.625" style="1274" hidden="1"/>
    <col min="1374" max="1379" width="14.875" style="1274" hidden="1"/>
    <col min="1380" max="1381" width="15.875" style="1274" hidden="1"/>
    <col min="1382" max="1387" width="16.125" style="1274" hidden="1"/>
    <col min="1388" max="1388" width="6.125" style="1274" hidden="1"/>
    <col min="1389" max="1389" width="3" style="1274" hidden="1"/>
    <col min="1390" max="1629" width="8.625" style="1274" hidden="1"/>
    <col min="1630" max="1635" width="14.875" style="1274" hidden="1"/>
    <col min="1636" max="1637" width="15.875" style="1274" hidden="1"/>
    <col min="1638" max="1643" width="16.125" style="1274" hidden="1"/>
    <col min="1644" max="1644" width="6.125" style="1274" hidden="1"/>
    <col min="1645" max="1645" width="3" style="1274" hidden="1"/>
    <col min="1646" max="1885" width="8.625" style="1274" hidden="1"/>
    <col min="1886" max="1891" width="14.875" style="1274" hidden="1"/>
    <col min="1892" max="1893" width="15.875" style="1274" hidden="1"/>
    <col min="1894" max="1899" width="16.125" style="1274" hidden="1"/>
    <col min="1900" max="1900" width="6.125" style="1274" hidden="1"/>
    <col min="1901" max="1901" width="3" style="1274" hidden="1"/>
    <col min="1902" max="2141" width="8.625" style="1274" hidden="1"/>
    <col min="2142" max="2147" width="14.875" style="1274" hidden="1"/>
    <col min="2148" max="2149" width="15.875" style="1274" hidden="1"/>
    <col min="2150" max="2155" width="16.125" style="1274" hidden="1"/>
    <col min="2156" max="2156" width="6.125" style="1274" hidden="1"/>
    <col min="2157" max="2157" width="3" style="1274" hidden="1"/>
    <col min="2158" max="2397" width="8.625" style="1274" hidden="1"/>
    <col min="2398" max="2403" width="14.875" style="1274" hidden="1"/>
    <col min="2404" max="2405" width="15.875" style="1274" hidden="1"/>
    <col min="2406" max="2411" width="16.125" style="1274" hidden="1"/>
    <col min="2412" max="2412" width="6.125" style="1274" hidden="1"/>
    <col min="2413" max="2413" width="3" style="1274" hidden="1"/>
    <col min="2414" max="2653" width="8.625" style="1274" hidden="1"/>
    <col min="2654" max="2659" width="14.875" style="1274" hidden="1"/>
    <col min="2660" max="2661" width="15.875" style="1274" hidden="1"/>
    <col min="2662" max="2667" width="16.125" style="1274" hidden="1"/>
    <col min="2668" max="2668" width="6.125" style="1274" hidden="1"/>
    <col min="2669" max="2669" width="3" style="1274" hidden="1"/>
    <col min="2670" max="2909" width="8.625" style="1274" hidden="1"/>
    <col min="2910" max="2915" width="14.875" style="1274" hidden="1"/>
    <col min="2916" max="2917" width="15.875" style="1274" hidden="1"/>
    <col min="2918" max="2923" width="16.125" style="1274" hidden="1"/>
    <col min="2924" max="2924" width="6.125" style="1274" hidden="1"/>
    <col min="2925" max="2925" width="3" style="1274" hidden="1"/>
    <col min="2926" max="3165" width="8.625" style="1274" hidden="1"/>
    <col min="3166" max="3171" width="14.875" style="1274" hidden="1"/>
    <col min="3172" max="3173" width="15.875" style="1274" hidden="1"/>
    <col min="3174" max="3179" width="16.125" style="1274" hidden="1"/>
    <col min="3180" max="3180" width="6.125" style="1274" hidden="1"/>
    <col min="3181" max="3181" width="3" style="1274" hidden="1"/>
    <col min="3182" max="3421" width="8.625" style="1274" hidden="1"/>
    <col min="3422" max="3427" width="14.875" style="1274" hidden="1"/>
    <col min="3428" max="3429" width="15.875" style="1274" hidden="1"/>
    <col min="3430" max="3435" width="16.125" style="1274" hidden="1"/>
    <col min="3436" max="3436" width="6.125" style="1274" hidden="1"/>
    <col min="3437" max="3437" width="3" style="1274" hidden="1"/>
    <col min="3438" max="3677" width="8.625" style="1274" hidden="1"/>
    <col min="3678" max="3683" width="14.875" style="1274" hidden="1"/>
    <col min="3684" max="3685" width="15.875" style="1274" hidden="1"/>
    <col min="3686" max="3691" width="16.125" style="1274" hidden="1"/>
    <col min="3692" max="3692" width="6.125" style="1274" hidden="1"/>
    <col min="3693" max="3693" width="3" style="1274" hidden="1"/>
    <col min="3694" max="3933" width="8.625" style="1274" hidden="1"/>
    <col min="3934" max="3939" width="14.875" style="1274" hidden="1"/>
    <col min="3940" max="3941" width="15.875" style="1274" hidden="1"/>
    <col min="3942" max="3947" width="16.125" style="1274" hidden="1"/>
    <col min="3948" max="3948" width="6.125" style="1274" hidden="1"/>
    <col min="3949" max="3949" width="3" style="1274" hidden="1"/>
    <col min="3950" max="4189" width="8.625" style="1274" hidden="1"/>
    <col min="4190" max="4195" width="14.875" style="1274" hidden="1"/>
    <col min="4196" max="4197" width="15.875" style="1274" hidden="1"/>
    <col min="4198" max="4203" width="16.125" style="1274" hidden="1"/>
    <col min="4204" max="4204" width="6.125" style="1274" hidden="1"/>
    <col min="4205" max="4205" width="3" style="1274" hidden="1"/>
    <col min="4206" max="4445" width="8.625" style="1274" hidden="1"/>
    <col min="4446" max="4451" width="14.875" style="1274" hidden="1"/>
    <col min="4452" max="4453" width="15.875" style="1274" hidden="1"/>
    <col min="4454" max="4459" width="16.125" style="1274" hidden="1"/>
    <col min="4460" max="4460" width="6.125" style="1274" hidden="1"/>
    <col min="4461" max="4461" width="3" style="1274" hidden="1"/>
    <col min="4462" max="4701" width="8.625" style="1274" hidden="1"/>
    <col min="4702" max="4707" width="14.875" style="1274" hidden="1"/>
    <col min="4708" max="4709" width="15.875" style="1274" hidden="1"/>
    <col min="4710" max="4715" width="16.125" style="1274" hidden="1"/>
    <col min="4716" max="4716" width="6.125" style="1274" hidden="1"/>
    <col min="4717" max="4717" width="3" style="1274" hidden="1"/>
    <col min="4718" max="4957" width="8.625" style="1274" hidden="1"/>
    <col min="4958" max="4963" width="14.875" style="1274" hidden="1"/>
    <col min="4964" max="4965" width="15.875" style="1274" hidden="1"/>
    <col min="4966" max="4971" width="16.125" style="1274" hidden="1"/>
    <col min="4972" max="4972" width="6.125" style="1274" hidden="1"/>
    <col min="4973" max="4973" width="3" style="1274" hidden="1"/>
    <col min="4974" max="5213" width="8.625" style="1274" hidden="1"/>
    <col min="5214" max="5219" width="14.875" style="1274" hidden="1"/>
    <col min="5220" max="5221" width="15.875" style="1274" hidden="1"/>
    <col min="5222" max="5227" width="16.125" style="1274" hidden="1"/>
    <col min="5228" max="5228" width="6.125" style="1274" hidden="1"/>
    <col min="5229" max="5229" width="3" style="1274" hidden="1"/>
    <col min="5230" max="5469" width="8.625" style="1274" hidden="1"/>
    <col min="5470" max="5475" width="14.875" style="1274" hidden="1"/>
    <col min="5476" max="5477" width="15.875" style="1274" hidden="1"/>
    <col min="5478" max="5483" width="16.125" style="1274" hidden="1"/>
    <col min="5484" max="5484" width="6.125" style="1274" hidden="1"/>
    <col min="5485" max="5485" width="3" style="1274" hidden="1"/>
    <col min="5486" max="5725" width="8.625" style="1274" hidden="1"/>
    <col min="5726" max="5731" width="14.875" style="1274" hidden="1"/>
    <col min="5732" max="5733" width="15.875" style="1274" hidden="1"/>
    <col min="5734" max="5739" width="16.125" style="1274" hidden="1"/>
    <col min="5740" max="5740" width="6.125" style="1274" hidden="1"/>
    <col min="5741" max="5741" width="3" style="1274" hidden="1"/>
    <col min="5742" max="5981" width="8.625" style="1274" hidden="1"/>
    <col min="5982" max="5987" width="14.875" style="1274" hidden="1"/>
    <col min="5988" max="5989" width="15.875" style="1274" hidden="1"/>
    <col min="5990" max="5995" width="16.125" style="1274" hidden="1"/>
    <col min="5996" max="5996" width="6.125" style="1274" hidden="1"/>
    <col min="5997" max="5997" width="3" style="1274" hidden="1"/>
    <col min="5998" max="6237" width="8.625" style="1274" hidden="1"/>
    <col min="6238" max="6243" width="14.875" style="1274" hidden="1"/>
    <col min="6244" max="6245" width="15.875" style="1274" hidden="1"/>
    <col min="6246" max="6251" width="16.125" style="1274" hidden="1"/>
    <col min="6252" max="6252" width="6.125" style="1274" hidden="1"/>
    <col min="6253" max="6253" width="3" style="1274" hidden="1"/>
    <col min="6254" max="6493" width="8.625" style="1274" hidden="1"/>
    <col min="6494" max="6499" width="14.875" style="1274" hidden="1"/>
    <col min="6500" max="6501" width="15.875" style="1274" hidden="1"/>
    <col min="6502" max="6507" width="16.125" style="1274" hidden="1"/>
    <col min="6508" max="6508" width="6.125" style="1274" hidden="1"/>
    <col min="6509" max="6509" width="3" style="1274" hidden="1"/>
    <col min="6510" max="6749" width="8.625" style="1274" hidden="1"/>
    <col min="6750" max="6755" width="14.875" style="1274" hidden="1"/>
    <col min="6756" max="6757" width="15.875" style="1274" hidden="1"/>
    <col min="6758" max="6763" width="16.125" style="1274" hidden="1"/>
    <col min="6764" max="6764" width="6.125" style="1274" hidden="1"/>
    <col min="6765" max="6765" width="3" style="1274" hidden="1"/>
    <col min="6766" max="7005" width="8.625" style="1274" hidden="1"/>
    <col min="7006" max="7011" width="14.875" style="1274" hidden="1"/>
    <col min="7012" max="7013" width="15.875" style="1274" hidden="1"/>
    <col min="7014" max="7019" width="16.125" style="1274" hidden="1"/>
    <col min="7020" max="7020" width="6.125" style="1274" hidden="1"/>
    <col min="7021" max="7021" width="3" style="1274" hidden="1"/>
    <col min="7022" max="7261" width="8.625" style="1274" hidden="1"/>
    <col min="7262" max="7267" width="14.875" style="1274" hidden="1"/>
    <col min="7268" max="7269" width="15.875" style="1274" hidden="1"/>
    <col min="7270" max="7275" width="16.125" style="1274" hidden="1"/>
    <col min="7276" max="7276" width="6.125" style="1274" hidden="1"/>
    <col min="7277" max="7277" width="3" style="1274" hidden="1"/>
    <col min="7278" max="7517" width="8.625" style="1274" hidden="1"/>
    <col min="7518" max="7523" width="14.875" style="1274" hidden="1"/>
    <col min="7524" max="7525" width="15.875" style="1274" hidden="1"/>
    <col min="7526" max="7531" width="16.125" style="1274" hidden="1"/>
    <col min="7532" max="7532" width="6.125" style="1274" hidden="1"/>
    <col min="7533" max="7533" width="3" style="1274" hidden="1"/>
    <col min="7534" max="7773" width="8.625" style="1274" hidden="1"/>
    <col min="7774" max="7779" width="14.875" style="1274" hidden="1"/>
    <col min="7780" max="7781" width="15.875" style="1274" hidden="1"/>
    <col min="7782" max="7787" width="16.125" style="1274" hidden="1"/>
    <col min="7788" max="7788" width="6.125" style="1274" hidden="1"/>
    <col min="7789" max="7789" width="3" style="1274" hidden="1"/>
    <col min="7790" max="8029" width="8.625" style="1274" hidden="1"/>
    <col min="8030" max="8035" width="14.875" style="1274" hidden="1"/>
    <col min="8036" max="8037" width="15.875" style="1274" hidden="1"/>
    <col min="8038" max="8043" width="16.125" style="1274" hidden="1"/>
    <col min="8044" max="8044" width="6.125" style="1274" hidden="1"/>
    <col min="8045" max="8045" width="3" style="1274" hidden="1"/>
    <col min="8046" max="8285" width="8.625" style="1274" hidden="1"/>
    <col min="8286" max="8291" width="14.875" style="1274" hidden="1"/>
    <col min="8292" max="8293" width="15.875" style="1274" hidden="1"/>
    <col min="8294" max="8299" width="16.125" style="1274" hidden="1"/>
    <col min="8300" max="8300" width="6.125" style="1274" hidden="1"/>
    <col min="8301" max="8301" width="3" style="1274" hidden="1"/>
    <col min="8302" max="8541" width="8.625" style="1274" hidden="1"/>
    <col min="8542" max="8547" width="14.875" style="1274" hidden="1"/>
    <col min="8548" max="8549" width="15.875" style="1274" hidden="1"/>
    <col min="8550" max="8555" width="16.125" style="1274" hidden="1"/>
    <col min="8556" max="8556" width="6.125" style="1274" hidden="1"/>
    <col min="8557" max="8557" width="3" style="1274" hidden="1"/>
    <col min="8558" max="8797" width="8.625" style="1274" hidden="1"/>
    <col min="8798" max="8803" width="14.875" style="1274" hidden="1"/>
    <col min="8804" max="8805" width="15.875" style="1274" hidden="1"/>
    <col min="8806" max="8811" width="16.125" style="1274" hidden="1"/>
    <col min="8812" max="8812" width="6.125" style="1274" hidden="1"/>
    <col min="8813" max="8813" width="3" style="1274" hidden="1"/>
    <col min="8814" max="9053" width="8.625" style="1274" hidden="1"/>
    <col min="9054" max="9059" width="14.875" style="1274" hidden="1"/>
    <col min="9060" max="9061" width="15.875" style="1274" hidden="1"/>
    <col min="9062" max="9067" width="16.125" style="1274" hidden="1"/>
    <col min="9068" max="9068" width="6.125" style="1274" hidden="1"/>
    <col min="9069" max="9069" width="3" style="1274" hidden="1"/>
    <col min="9070" max="9309" width="8.625" style="1274" hidden="1"/>
    <col min="9310" max="9315" width="14.875" style="1274" hidden="1"/>
    <col min="9316" max="9317" width="15.875" style="1274" hidden="1"/>
    <col min="9318" max="9323" width="16.125" style="1274" hidden="1"/>
    <col min="9324" max="9324" width="6.125" style="1274" hidden="1"/>
    <col min="9325" max="9325" width="3" style="1274" hidden="1"/>
    <col min="9326" max="9565" width="8.625" style="1274" hidden="1"/>
    <col min="9566" max="9571" width="14.875" style="1274" hidden="1"/>
    <col min="9572" max="9573" width="15.875" style="1274" hidden="1"/>
    <col min="9574" max="9579" width="16.125" style="1274" hidden="1"/>
    <col min="9580" max="9580" width="6.125" style="1274" hidden="1"/>
    <col min="9581" max="9581" width="3" style="1274" hidden="1"/>
    <col min="9582" max="9821" width="8.625" style="1274" hidden="1"/>
    <col min="9822" max="9827" width="14.875" style="1274" hidden="1"/>
    <col min="9828" max="9829" width="15.875" style="1274" hidden="1"/>
    <col min="9830" max="9835" width="16.125" style="1274" hidden="1"/>
    <col min="9836" max="9836" width="6.125" style="1274" hidden="1"/>
    <col min="9837" max="9837" width="3" style="1274" hidden="1"/>
    <col min="9838" max="10077" width="8.625" style="1274" hidden="1"/>
    <col min="10078" max="10083" width="14.875" style="1274" hidden="1"/>
    <col min="10084" max="10085" width="15.875" style="1274" hidden="1"/>
    <col min="10086" max="10091" width="16.125" style="1274" hidden="1"/>
    <col min="10092" max="10092" width="6.125" style="1274" hidden="1"/>
    <col min="10093" max="10093" width="3" style="1274" hidden="1"/>
    <col min="10094" max="10333" width="8.625" style="1274" hidden="1"/>
    <col min="10334" max="10339" width="14.875" style="1274" hidden="1"/>
    <col min="10340" max="10341" width="15.875" style="1274" hidden="1"/>
    <col min="10342" max="10347" width="16.125" style="1274" hidden="1"/>
    <col min="10348" max="10348" width="6.125" style="1274" hidden="1"/>
    <col min="10349" max="10349" width="3" style="1274" hidden="1"/>
    <col min="10350" max="10589" width="8.625" style="1274" hidden="1"/>
    <col min="10590" max="10595" width="14.875" style="1274" hidden="1"/>
    <col min="10596" max="10597" width="15.875" style="1274" hidden="1"/>
    <col min="10598" max="10603" width="16.125" style="1274" hidden="1"/>
    <col min="10604" max="10604" width="6.125" style="1274" hidden="1"/>
    <col min="10605" max="10605" width="3" style="1274" hidden="1"/>
    <col min="10606" max="10845" width="8.625" style="1274" hidden="1"/>
    <col min="10846" max="10851" width="14.875" style="1274" hidden="1"/>
    <col min="10852" max="10853" width="15.875" style="1274" hidden="1"/>
    <col min="10854" max="10859" width="16.125" style="1274" hidden="1"/>
    <col min="10860" max="10860" width="6.125" style="1274" hidden="1"/>
    <col min="10861" max="10861" width="3" style="1274" hidden="1"/>
    <col min="10862" max="11101" width="8.625" style="1274" hidden="1"/>
    <col min="11102" max="11107" width="14.875" style="1274" hidden="1"/>
    <col min="11108" max="11109" width="15.875" style="1274" hidden="1"/>
    <col min="11110" max="11115" width="16.125" style="1274" hidden="1"/>
    <col min="11116" max="11116" width="6.125" style="1274" hidden="1"/>
    <col min="11117" max="11117" width="3" style="1274" hidden="1"/>
    <col min="11118" max="11357" width="8.625" style="1274" hidden="1"/>
    <col min="11358" max="11363" width="14.875" style="1274" hidden="1"/>
    <col min="11364" max="11365" width="15.875" style="1274" hidden="1"/>
    <col min="11366" max="11371" width="16.125" style="1274" hidden="1"/>
    <col min="11372" max="11372" width="6.125" style="1274" hidden="1"/>
    <col min="11373" max="11373" width="3" style="1274" hidden="1"/>
    <col min="11374" max="11613" width="8.625" style="1274" hidden="1"/>
    <col min="11614" max="11619" width="14.875" style="1274" hidden="1"/>
    <col min="11620" max="11621" width="15.875" style="1274" hidden="1"/>
    <col min="11622" max="11627" width="16.125" style="1274" hidden="1"/>
    <col min="11628" max="11628" width="6.125" style="1274" hidden="1"/>
    <col min="11629" max="11629" width="3" style="1274" hidden="1"/>
    <col min="11630" max="11869" width="8.625" style="1274" hidden="1"/>
    <col min="11870" max="11875" width="14.875" style="1274" hidden="1"/>
    <col min="11876" max="11877" width="15.875" style="1274" hidden="1"/>
    <col min="11878" max="11883" width="16.125" style="1274" hidden="1"/>
    <col min="11884" max="11884" width="6.125" style="1274" hidden="1"/>
    <col min="11885" max="11885" width="3" style="1274" hidden="1"/>
    <col min="11886" max="12125" width="8.625" style="1274" hidden="1"/>
    <col min="12126" max="12131" width="14.875" style="1274" hidden="1"/>
    <col min="12132" max="12133" width="15.875" style="1274" hidden="1"/>
    <col min="12134" max="12139" width="16.125" style="1274" hidden="1"/>
    <col min="12140" max="12140" width="6.125" style="1274" hidden="1"/>
    <col min="12141" max="12141" width="3" style="1274" hidden="1"/>
    <col min="12142" max="12381" width="8.625" style="1274" hidden="1"/>
    <col min="12382" max="12387" width="14.875" style="1274" hidden="1"/>
    <col min="12388" max="12389" width="15.875" style="1274" hidden="1"/>
    <col min="12390" max="12395" width="16.125" style="1274" hidden="1"/>
    <col min="12396" max="12396" width="6.125" style="1274" hidden="1"/>
    <col min="12397" max="12397" width="3" style="1274" hidden="1"/>
    <col min="12398" max="12637" width="8.625" style="1274" hidden="1"/>
    <col min="12638" max="12643" width="14.875" style="1274" hidden="1"/>
    <col min="12644" max="12645" width="15.875" style="1274" hidden="1"/>
    <col min="12646" max="12651" width="16.125" style="1274" hidden="1"/>
    <col min="12652" max="12652" width="6.125" style="1274" hidden="1"/>
    <col min="12653" max="12653" width="3" style="1274" hidden="1"/>
    <col min="12654" max="12893" width="8.625" style="1274" hidden="1"/>
    <col min="12894" max="12899" width="14.875" style="1274" hidden="1"/>
    <col min="12900" max="12901" width="15.875" style="1274" hidden="1"/>
    <col min="12902" max="12907" width="16.125" style="1274" hidden="1"/>
    <col min="12908" max="12908" width="6.125" style="1274" hidden="1"/>
    <col min="12909" max="12909" width="3" style="1274" hidden="1"/>
    <col min="12910" max="13149" width="8.625" style="1274" hidden="1"/>
    <col min="13150" max="13155" width="14.875" style="1274" hidden="1"/>
    <col min="13156" max="13157" width="15.875" style="1274" hidden="1"/>
    <col min="13158" max="13163" width="16.125" style="1274" hidden="1"/>
    <col min="13164" max="13164" width="6.125" style="1274" hidden="1"/>
    <col min="13165" max="13165" width="3" style="1274" hidden="1"/>
    <col min="13166" max="13405" width="8.625" style="1274" hidden="1"/>
    <col min="13406" max="13411" width="14.875" style="1274" hidden="1"/>
    <col min="13412" max="13413" width="15.875" style="1274" hidden="1"/>
    <col min="13414" max="13419" width="16.125" style="1274" hidden="1"/>
    <col min="13420" max="13420" width="6.125" style="1274" hidden="1"/>
    <col min="13421" max="13421" width="3" style="1274" hidden="1"/>
    <col min="13422" max="13661" width="8.625" style="1274" hidden="1"/>
    <col min="13662" max="13667" width="14.875" style="1274" hidden="1"/>
    <col min="13668" max="13669" width="15.875" style="1274" hidden="1"/>
    <col min="13670" max="13675" width="16.125" style="1274" hidden="1"/>
    <col min="13676" max="13676" width="6.125" style="1274" hidden="1"/>
    <col min="13677" max="13677" width="3" style="1274" hidden="1"/>
    <col min="13678" max="13917" width="8.625" style="1274" hidden="1"/>
    <col min="13918" max="13923" width="14.875" style="1274" hidden="1"/>
    <col min="13924" max="13925" width="15.875" style="1274" hidden="1"/>
    <col min="13926" max="13931" width="16.125" style="1274" hidden="1"/>
    <col min="13932" max="13932" width="6.125" style="1274" hidden="1"/>
    <col min="13933" max="13933" width="3" style="1274" hidden="1"/>
    <col min="13934" max="14173" width="8.625" style="1274" hidden="1"/>
    <col min="14174" max="14179" width="14.875" style="1274" hidden="1"/>
    <col min="14180" max="14181" width="15.875" style="1274" hidden="1"/>
    <col min="14182" max="14187" width="16.125" style="1274" hidden="1"/>
    <col min="14188" max="14188" width="6.125" style="1274" hidden="1"/>
    <col min="14189" max="14189" width="3" style="1274" hidden="1"/>
    <col min="14190" max="14429" width="8.625" style="1274" hidden="1"/>
    <col min="14430" max="14435" width="14.875" style="1274" hidden="1"/>
    <col min="14436" max="14437" width="15.875" style="1274" hidden="1"/>
    <col min="14438" max="14443" width="16.125" style="1274" hidden="1"/>
    <col min="14444" max="14444" width="6.125" style="1274" hidden="1"/>
    <col min="14445" max="14445" width="3" style="1274" hidden="1"/>
    <col min="14446" max="14685" width="8.625" style="1274" hidden="1"/>
    <col min="14686" max="14691" width="14.875" style="1274" hidden="1"/>
    <col min="14692" max="14693" width="15.875" style="1274" hidden="1"/>
    <col min="14694" max="14699" width="16.125" style="1274" hidden="1"/>
    <col min="14700" max="14700" width="6.125" style="1274" hidden="1"/>
    <col min="14701" max="14701" width="3" style="1274" hidden="1"/>
    <col min="14702" max="14941" width="8.625" style="1274" hidden="1"/>
    <col min="14942" max="14947" width="14.875" style="1274" hidden="1"/>
    <col min="14948" max="14949" width="15.875" style="1274" hidden="1"/>
    <col min="14950" max="14955" width="16.125" style="1274" hidden="1"/>
    <col min="14956" max="14956" width="6.125" style="1274" hidden="1"/>
    <col min="14957" max="14957" width="3" style="1274" hidden="1"/>
    <col min="14958" max="15197" width="8.625" style="1274" hidden="1"/>
    <col min="15198" max="15203" width="14.875" style="1274" hidden="1"/>
    <col min="15204" max="15205" width="15.875" style="1274" hidden="1"/>
    <col min="15206" max="15211" width="16.125" style="1274" hidden="1"/>
    <col min="15212" max="15212" width="6.125" style="1274" hidden="1"/>
    <col min="15213" max="15213" width="3" style="1274" hidden="1"/>
    <col min="15214" max="15453" width="8.625" style="1274" hidden="1"/>
    <col min="15454" max="15459" width="14.875" style="1274" hidden="1"/>
    <col min="15460" max="15461" width="15.875" style="1274" hidden="1"/>
    <col min="15462" max="15467" width="16.125" style="1274" hidden="1"/>
    <col min="15468" max="15468" width="6.125" style="1274" hidden="1"/>
    <col min="15469" max="15469" width="3" style="1274" hidden="1"/>
    <col min="15470" max="15709" width="8.625" style="1274" hidden="1"/>
    <col min="15710" max="15715" width="14.875" style="1274" hidden="1"/>
    <col min="15716" max="15717" width="15.875" style="1274" hidden="1"/>
    <col min="15718" max="15723" width="16.125" style="1274" hidden="1"/>
    <col min="15724" max="15724" width="6.125" style="1274" hidden="1"/>
    <col min="15725" max="15725" width="3" style="1274" hidden="1"/>
    <col min="15726" max="15965" width="8.625" style="1274" hidden="1"/>
    <col min="15966" max="15971" width="14.875" style="1274" hidden="1"/>
    <col min="15972" max="15973" width="15.875" style="1274" hidden="1"/>
    <col min="15974" max="15979" width="16.125" style="1274" hidden="1"/>
    <col min="15980" max="15980" width="6.125" style="1274" hidden="1"/>
    <col min="15981" max="15981" width="3" style="1274" hidden="1"/>
    <col min="15982" max="16221" width="8.625" style="1274" hidden="1"/>
    <col min="16222" max="16227" width="14.875" style="1274" hidden="1"/>
    <col min="16228" max="16229" width="15.875" style="1274" hidden="1"/>
    <col min="16230" max="16235" width="16.125" style="1274" hidden="1"/>
    <col min="16236" max="16236" width="6.125" style="1274" hidden="1"/>
    <col min="16237" max="16237" width="3" style="1274" hidden="1"/>
    <col min="16238" max="16384" width="8.625" style="1274" hidden="1"/>
  </cols>
  <sheetData>
    <row r="1" spans="1:143" ht="42.75" customHeight="1" x14ac:dyDescent="0.15">
      <c r="A1" s="1272"/>
      <c r="B1" s="1273"/>
      <c r="DD1" s="1274"/>
      <c r="DE1" s="1274"/>
    </row>
    <row r="2" spans="1:143" ht="25.5" customHeight="1" x14ac:dyDescent="0.15">
      <c r="A2" s="1275"/>
      <c r="C2" s="1275"/>
      <c r="O2" s="1275"/>
      <c r="P2" s="1275"/>
      <c r="Q2" s="1275"/>
      <c r="R2" s="1275"/>
      <c r="S2" s="1275"/>
      <c r="T2" s="1275"/>
      <c r="U2" s="1275"/>
      <c r="V2" s="1275"/>
      <c r="W2" s="1275"/>
      <c r="X2" s="1275"/>
      <c r="Y2" s="1275"/>
      <c r="Z2" s="1275"/>
      <c r="AA2" s="1275"/>
      <c r="AB2" s="1275"/>
      <c r="AC2" s="1275"/>
      <c r="AD2" s="1275"/>
      <c r="AE2" s="1275"/>
      <c r="AF2" s="1275"/>
      <c r="AG2" s="1275"/>
      <c r="AH2" s="1275"/>
      <c r="AI2" s="1275"/>
      <c r="AU2" s="1275"/>
      <c r="BG2" s="1275"/>
      <c r="BS2" s="1275"/>
      <c r="CE2" s="1275"/>
      <c r="CQ2" s="1275"/>
      <c r="DD2" s="1274"/>
      <c r="DE2" s="1274"/>
    </row>
    <row r="3" spans="1:143" ht="25.5" customHeight="1" x14ac:dyDescent="0.15">
      <c r="A3" s="1275"/>
      <c r="C3" s="1275"/>
      <c r="O3" s="1275"/>
      <c r="P3" s="1275"/>
      <c r="Q3" s="1275"/>
      <c r="R3" s="1275"/>
      <c r="S3" s="1275"/>
      <c r="T3" s="1275"/>
      <c r="U3" s="1275"/>
      <c r="V3" s="1275"/>
      <c r="W3" s="1275"/>
      <c r="X3" s="1275"/>
      <c r="Y3" s="1275"/>
      <c r="Z3" s="1275"/>
      <c r="AA3" s="1275"/>
      <c r="AB3" s="1275"/>
      <c r="AC3" s="1275"/>
      <c r="AD3" s="1275"/>
      <c r="AE3" s="1275"/>
      <c r="AF3" s="1275"/>
      <c r="AG3" s="1275"/>
      <c r="AH3" s="1275"/>
      <c r="AI3" s="1275"/>
      <c r="AU3" s="1275"/>
      <c r="BG3" s="1275"/>
      <c r="BS3" s="1275"/>
      <c r="CE3" s="1275"/>
      <c r="CQ3" s="1275"/>
      <c r="DD3" s="1274"/>
      <c r="DE3" s="1274"/>
    </row>
    <row r="4" spans="1:143" s="291" customFormat="1" x14ac:dyDescent="0.15">
      <c r="A4" s="1275"/>
      <c r="B4" s="1275"/>
      <c r="C4" s="1275"/>
      <c r="D4" s="1275"/>
      <c r="E4" s="1275"/>
      <c r="F4" s="1275"/>
      <c r="G4" s="1275"/>
      <c r="H4" s="1275"/>
      <c r="I4" s="1275"/>
      <c r="J4" s="1275"/>
      <c r="K4" s="1275"/>
      <c r="L4" s="1275"/>
      <c r="M4" s="1275"/>
      <c r="N4" s="1275"/>
      <c r="O4" s="1275"/>
      <c r="P4" s="1275"/>
      <c r="Q4" s="1275"/>
      <c r="R4" s="1275"/>
      <c r="S4" s="1275"/>
      <c r="T4" s="1275"/>
      <c r="U4" s="1275"/>
      <c r="V4" s="1275"/>
      <c r="W4" s="1275"/>
      <c r="X4" s="1275"/>
      <c r="Y4" s="1275"/>
      <c r="Z4" s="1275"/>
      <c r="AA4" s="1275"/>
      <c r="AB4" s="1275"/>
      <c r="AC4" s="1275"/>
      <c r="AD4" s="1275"/>
      <c r="AE4" s="1275"/>
      <c r="AF4" s="1275"/>
      <c r="AG4" s="1275"/>
      <c r="AH4" s="1275"/>
      <c r="AI4" s="1275"/>
      <c r="AJ4" s="1275"/>
      <c r="AK4" s="1275"/>
      <c r="AL4" s="1275"/>
      <c r="AM4" s="1275"/>
      <c r="AN4" s="1275"/>
      <c r="AO4" s="1275"/>
      <c r="AP4" s="1275"/>
      <c r="AQ4" s="1275"/>
      <c r="AR4" s="1275"/>
      <c r="AS4" s="1275"/>
      <c r="AT4" s="1275"/>
      <c r="AU4" s="1275"/>
      <c r="AV4" s="1275"/>
      <c r="AW4" s="1275"/>
      <c r="AX4" s="1275"/>
      <c r="AY4" s="1275"/>
      <c r="AZ4" s="1275"/>
      <c r="BA4" s="1275"/>
      <c r="BB4" s="1275"/>
      <c r="BC4" s="1275"/>
      <c r="BD4" s="1275"/>
      <c r="BE4" s="1275"/>
      <c r="BF4" s="1275"/>
      <c r="BG4" s="1275"/>
      <c r="BH4" s="1275"/>
      <c r="BI4" s="1275"/>
      <c r="BJ4" s="1275"/>
      <c r="BK4" s="1275"/>
      <c r="BL4" s="1275"/>
      <c r="BM4" s="1275"/>
      <c r="BN4" s="1275"/>
      <c r="BO4" s="1275"/>
      <c r="BP4" s="1275"/>
      <c r="BQ4" s="1275"/>
      <c r="BR4" s="1275"/>
      <c r="BS4" s="1275"/>
      <c r="BT4" s="1275"/>
      <c r="BU4" s="1275"/>
      <c r="BV4" s="1275"/>
      <c r="BW4" s="1275"/>
      <c r="BX4" s="1275"/>
      <c r="BY4" s="1275"/>
      <c r="BZ4" s="1275"/>
      <c r="CA4" s="1275"/>
      <c r="CB4" s="1275"/>
      <c r="CC4" s="1275"/>
      <c r="CD4" s="1275"/>
      <c r="CE4" s="1275"/>
      <c r="CF4" s="1275"/>
      <c r="CG4" s="1275"/>
      <c r="CH4" s="1275"/>
      <c r="CI4" s="1275"/>
      <c r="CJ4" s="1275"/>
      <c r="CK4" s="1275"/>
      <c r="CL4" s="1275"/>
      <c r="CM4" s="1275"/>
      <c r="CN4" s="1275"/>
      <c r="CO4" s="1275"/>
      <c r="CP4" s="1275"/>
      <c r="CQ4" s="1275"/>
      <c r="CR4" s="1275"/>
      <c r="CS4" s="1275"/>
      <c r="CT4" s="1275"/>
      <c r="CU4" s="1275"/>
      <c r="CV4" s="1275"/>
      <c r="CW4" s="1275"/>
      <c r="CX4" s="1275"/>
      <c r="CY4" s="1275"/>
      <c r="CZ4" s="1275"/>
      <c r="DA4" s="1275"/>
      <c r="DB4" s="1275"/>
      <c r="DC4" s="1275"/>
      <c r="DD4" s="1275"/>
      <c r="DE4" s="1275"/>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5"/>
      <c r="B5" s="1275"/>
      <c r="C5" s="1275"/>
      <c r="D5" s="1275"/>
      <c r="E5" s="1275"/>
      <c r="F5" s="1275"/>
      <c r="G5" s="1275"/>
      <c r="H5" s="1275"/>
      <c r="I5" s="1275"/>
      <c r="J5" s="1275"/>
      <c r="K5" s="1275"/>
      <c r="L5" s="1275"/>
      <c r="M5" s="1275"/>
      <c r="N5" s="1275"/>
      <c r="O5" s="1275"/>
      <c r="P5" s="1275"/>
      <c r="Q5" s="1275"/>
      <c r="R5" s="1275"/>
      <c r="S5" s="1275"/>
      <c r="T5" s="1275"/>
      <c r="U5" s="1275"/>
      <c r="V5" s="1275"/>
      <c r="W5" s="1275"/>
      <c r="X5" s="1275"/>
      <c r="Y5" s="1275"/>
      <c r="Z5" s="1275"/>
      <c r="AA5" s="1275"/>
      <c r="AB5" s="1275"/>
      <c r="AC5" s="1275"/>
      <c r="AD5" s="1275"/>
      <c r="AE5" s="1275"/>
      <c r="AF5" s="1275"/>
      <c r="AG5" s="1275"/>
      <c r="AH5" s="1275"/>
      <c r="AI5" s="1275"/>
      <c r="AJ5" s="1275"/>
      <c r="AK5" s="1275"/>
      <c r="AL5" s="1275"/>
      <c r="AM5" s="1275"/>
      <c r="AN5" s="1275"/>
      <c r="AO5" s="1275"/>
      <c r="AP5" s="1275"/>
      <c r="AQ5" s="1275"/>
      <c r="AR5" s="1275"/>
      <c r="AS5" s="1275"/>
      <c r="AT5" s="1275"/>
      <c r="AU5" s="1275"/>
      <c r="AV5" s="1275"/>
      <c r="AW5" s="1275"/>
      <c r="AX5" s="1275"/>
      <c r="AY5" s="1275"/>
      <c r="AZ5" s="1275"/>
      <c r="BA5" s="1275"/>
      <c r="BB5" s="1275"/>
      <c r="BC5" s="1275"/>
      <c r="BD5" s="1275"/>
      <c r="BE5" s="1275"/>
      <c r="BF5" s="1275"/>
      <c r="BG5" s="1275"/>
      <c r="BH5" s="1275"/>
      <c r="BI5" s="1275"/>
      <c r="BJ5" s="1275"/>
      <c r="BK5" s="1275"/>
      <c r="BL5" s="1275"/>
      <c r="BM5" s="1275"/>
      <c r="BN5" s="1275"/>
      <c r="BO5" s="1275"/>
      <c r="BP5" s="1275"/>
      <c r="BQ5" s="1275"/>
      <c r="BR5" s="1275"/>
      <c r="BS5" s="1275"/>
      <c r="BT5" s="1275"/>
      <c r="BU5" s="1275"/>
      <c r="BV5" s="1275"/>
      <c r="BW5" s="1275"/>
      <c r="BX5" s="1275"/>
      <c r="BY5" s="1275"/>
      <c r="BZ5" s="1275"/>
      <c r="CA5" s="1275"/>
      <c r="CB5" s="1275"/>
      <c r="CC5" s="1275"/>
      <c r="CD5" s="1275"/>
      <c r="CE5" s="1275"/>
      <c r="CF5" s="1275"/>
      <c r="CG5" s="1275"/>
      <c r="CH5" s="1275"/>
      <c r="CI5" s="1275"/>
      <c r="CJ5" s="1275"/>
      <c r="CK5" s="1275"/>
      <c r="CL5" s="1275"/>
      <c r="CM5" s="1275"/>
      <c r="CN5" s="1275"/>
      <c r="CO5" s="1275"/>
      <c r="CP5" s="1275"/>
      <c r="CQ5" s="1275"/>
      <c r="CR5" s="1275"/>
      <c r="CS5" s="1275"/>
      <c r="CT5" s="1275"/>
      <c r="CU5" s="1275"/>
      <c r="CV5" s="1275"/>
      <c r="CW5" s="1275"/>
      <c r="CX5" s="1275"/>
      <c r="CY5" s="1275"/>
      <c r="CZ5" s="1275"/>
      <c r="DA5" s="1275"/>
      <c r="DB5" s="1275"/>
      <c r="DC5" s="1275"/>
      <c r="DD5" s="1275"/>
      <c r="DE5" s="1275"/>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5"/>
      <c r="B6" s="1275"/>
      <c r="C6" s="1275"/>
      <c r="D6" s="1275"/>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5"/>
      <c r="AL6" s="1275"/>
      <c r="AM6" s="1275"/>
      <c r="AN6" s="1275"/>
      <c r="AO6" s="1275"/>
      <c r="AP6" s="1275"/>
      <c r="AQ6" s="1275"/>
      <c r="AR6" s="1275"/>
      <c r="AS6" s="1275"/>
      <c r="AT6" s="1275"/>
      <c r="AU6" s="1275"/>
      <c r="AV6" s="1275"/>
      <c r="AW6" s="1275"/>
      <c r="AX6" s="1275"/>
      <c r="AY6" s="1275"/>
      <c r="AZ6" s="1275"/>
      <c r="BA6" s="1275"/>
      <c r="BB6" s="1275"/>
      <c r="BC6" s="1275"/>
      <c r="BD6" s="1275"/>
      <c r="BE6" s="1275"/>
      <c r="BF6" s="1275"/>
      <c r="BG6" s="1275"/>
      <c r="BH6" s="1275"/>
      <c r="BI6" s="1275"/>
      <c r="BJ6" s="1275"/>
      <c r="BK6" s="1275"/>
      <c r="BL6" s="1275"/>
      <c r="BM6" s="1275"/>
      <c r="BN6" s="1275"/>
      <c r="BO6" s="1275"/>
      <c r="BP6" s="1275"/>
      <c r="BQ6" s="1275"/>
      <c r="BR6" s="1275"/>
      <c r="BS6" s="1275"/>
      <c r="BT6" s="1275"/>
      <c r="BU6" s="1275"/>
      <c r="BV6" s="1275"/>
      <c r="BW6" s="1275"/>
      <c r="BX6" s="1275"/>
      <c r="BY6" s="1275"/>
      <c r="BZ6" s="1275"/>
      <c r="CA6" s="1275"/>
      <c r="CB6" s="1275"/>
      <c r="CC6" s="1275"/>
      <c r="CD6" s="1275"/>
      <c r="CE6" s="1275"/>
      <c r="CF6" s="1275"/>
      <c r="CG6" s="1275"/>
      <c r="CH6" s="1275"/>
      <c r="CI6" s="1275"/>
      <c r="CJ6" s="1275"/>
      <c r="CK6" s="1275"/>
      <c r="CL6" s="1275"/>
      <c r="CM6" s="1275"/>
      <c r="CN6" s="1275"/>
      <c r="CO6" s="1275"/>
      <c r="CP6" s="1275"/>
      <c r="CQ6" s="1275"/>
      <c r="CR6" s="1275"/>
      <c r="CS6" s="1275"/>
      <c r="CT6" s="1275"/>
      <c r="CU6" s="1275"/>
      <c r="CV6" s="1275"/>
      <c r="CW6" s="1275"/>
      <c r="CX6" s="1275"/>
      <c r="CY6" s="1275"/>
      <c r="CZ6" s="1275"/>
      <c r="DA6" s="1275"/>
      <c r="DB6" s="1275"/>
      <c r="DC6" s="1275"/>
      <c r="DD6" s="1275"/>
      <c r="DE6" s="1275"/>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5"/>
      <c r="B7" s="1275"/>
      <c r="C7" s="1275"/>
      <c r="D7" s="1275"/>
      <c r="E7" s="1275"/>
      <c r="F7" s="1275"/>
      <c r="G7" s="1275"/>
      <c r="H7" s="1275"/>
      <c r="I7" s="1275"/>
      <c r="J7" s="1275"/>
      <c r="K7" s="1275"/>
      <c r="L7" s="1275"/>
      <c r="M7" s="1275"/>
      <c r="N7" s="1275"/>
      <c r="O7" s="1275"/>
      <c r="P7" s="1275"/>
      <c r="Q7" s="1275"/>
      <c r="R7" s="1275"/>
      <c r="S7" s="1275"/>
      <c r="T7" s="1275"/>
      <c r="U7" s="1275"/>
      <c r="V7" s="1275"/>
      <c r="W7" s="1275"/>
      <c r="X7" s="1275"/>
      <c r="Y7" s="1275"/>
      <c r="Z7" s="1275"/>
      <c r="AA7" s="1275"/>
      <c r="AB7" s="1275"/>
      <c r="AC7" s="1275"/>
      <c r="AD7" s="1275"/>
      <c r="AE7" s="1275"/>
      <c r="AF7" s="1275"/>
      <c r="AG7" s="1275"/>
      <c r="AH7" s="1275"/>
      <c r="AI7" s="1275"/>
      <c r="AJ7" s="1275"/>
      <c r="AK7" s="1275"/>
      <c r="AL7" s="1275"/>
      <c r="AM7" s="1275"/>
      <c r="AN7" s="1275"/>
      <c r="AO7" s="1275"/>
      <c r="AP7" s="1275"/>
      <c r="AQ7" s="1275"/>
      <c r="AR7" s="1275"/>
      <c r="AS7" s="1275"/>
      <c r="AT7" s="1275"/>
      <c r="AU7" s="1275"/>
      <c r="AV7" s="1275"/>
      <c r="AW7" s="1275"/>
      <c r="AX7" s="1275"/>
      <c r="AY7" s="1275"/>
      <c r="AZ7" s="1275"/>
      <c r="BA7" s="1275"/>
      <c r="BB7" s="1275"/>
      <c r="BC7" s="1275"/>
      <c r="BD7" s="1275"/>
      <c r="BE7" s="1275"/>
      <c r="BF7" s="1275"/>
      <c r="BG7" s="1275"/>
      <c r="BH7" s="1275"/>
      <c r="BI7" s="1275"/>
      <c r="BJ7" s="1275"/>
      <c r="BK7" s="1275"/>
      <c r="BL7" s="1275"/>
      <c r="BM7" s="1275"/>
      <c r="BN7" s="1275"/>
      <c r="BO7" s="1275"/>
      <c r="BP7" s="1275"/>
      <c r="BQ7" s="1275"/>
      <c r="BR7" s="1275"/>
      <c r="BS7" s="1275"/>
      <c r="BT7" s="1275"/>
      <c r="BU7" s="1275"/>
      <c r="BV7" s="1275"/>
      <c r="BW7" s="1275"/>
      <c r="BX7" s="1275"/>
      <c r="BY7" s="1275"/>
      <c r="BZ7" s="1275"/>
      <c r="CA7" s="1275"/>
      <c r="CB7" s="1275"/>
      <c r="CC7" s="1275"/>
      <c r="CD7" s="1275"/>
      <c r="CE7" s="1275"/>
      <c r="CF7" s="1275"/>
      <c r="CG7" s="1275"/>
      <c r="CH7" s="1275"/>
      <c r="CI7" s="1275"/>
      <c r="CJ7" s="1275"/>
      <c r="CK7" s="1275"/>
      <c r="CL7" s="1275"/>
      <c r="CM7" s="1275"/>
      <c r="CN7" s="1275"/>
      <c r="CO7" s="1275"/>
      <c r="CP7" s="1275"/>
      <c r="CQ7" s="1275"/>
      <c r="CR7" s="1275"/>
      <c r="CS7" s="1275"/>
      <c r="CT7" s="1275"/>
      <c r="CU7" s="1275"/>
      <c r="CV7" s="1275"/>
      <c r="CW7" s="1275"/>
      <c r="CX7" s="1275"/>
      <c r="CY7" s="1275"/>
      <c r="CZ7" s="1275"/>
      <c r="DA7" s="1275"/>
      <c r="DB7" s="1275"/>
      <c r="DC7" s="1275"/>
      <c r="DD7" s="1275"/>
      <c r="DE7" s="1275"/>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5"/>
      <c r="B8" s="1275"/>
      <c r="C8" s="1275"/>
      <c r="D8" s="1275"/>
      <c r="E8" s="1275"/>
      <c r="F8" s="1275"/>
      <c r="G8" s="1275"/>
      <c r="H8" s="1275"/>
      <c r="I8" s="1275"/>
      <c r="J8" s="1275"/>
      <c r="K8" s="1275"/>
      <c r="L8" s="1275"/>
      <c r="M8" s="1275"/>
      <c r="N8" s="1275"/>
      <c r="O8" s="1275"/>
      <c r="P8" s="1275"/>
      <c r="Q8" s="1275"/>
      <c r="R8" s="1275"/>
      <c r="S8" s="1275"/>
      <c r="T8" s="1275"/>
      <c r="U8" s="1275"/>
      <c r="V8" s="1275"/>
      <c r="W8" s="1275"/>
      <c r="X8" s="1275"/>
      <c r="Y8" s="1275"/>
      <c r="Z8" s="1275"/>
      <c r="AA8" s="1275"/>
      <c r="AB8" s="1275"/>
      <c r="AC8" s="1275"/>
      <c r="AD8" s="1275"/>
      <c r="AE8" s="1275"/>
      <c r="AF8" s="1275"/>
      <c r="AG8" s="1275"/>
      <c r="AH8" s="1275"/>
      <c r="AI8" s="1275"/>
      <c r="AJ8" s="1275"/>
      <c r="AK8" s="1275"/>
      <c r="AL8" s="1275"/>
      <c r="AM8" s="1275"/>
      <c r="AN8" s="1275"/>
      <c r="AO8" s="1275"/>
      <c r="AP8" s="1275"/>
      <c r="AQ8" s="1275"/>
      <c r="AR8" s="1275"/>
      <c r="AS8" s="1275"/>
      <c r="AT8" s="1275"/>
      <c r="AU8" s="1275"/>
      <c r="AV8" s="1275"/>
      <c r="AW8" s="1275"/>
      <c r="AX8" s="1275"/>
      <c r="AY8" s="1275"/>
      <c r="AZ8" s="1275"/>
      <c r="BA8" s="1275"/>
      <c r="BB8" s="1275"/>
      <c r="BC8" s="1275"/>
      <c r="BD8" s="1275"/>
      <c r="BE8" s="1275"/>
      <c r="BF8" s="1275"/>
      <c r="BG8" s="1275"/>
      <c r="BH8" s="1275"/>
      <c r="BI8" s="1275"/>
      <c r="BJ8" s="1275"/>
      <c r="BK8" s="1275"/>
      <c r="BL8" s="1275"/>
      <c r="BM8" s="1275"/>
      <c r="BN8" s="1275"/>
      <c r="BO8" s="1275"/>
      <c r="BP8" s="1275"/>
      <c r="BQ8" s="1275"/>
      <c r="BR8" s="1275"/>
      <c r="BS8" s="1275"/>
      <c r="BT8" s="1275"/>
      <c r="BU8" s="1275"/>
      <c r="BV8" s="1275"/>
      <c r="BW8" s="1275"/>
      <c r="BX8" s="1275"/>
      <c r="BY8" s="1275"/>
      <c r="BZ8" s="1275"/>
      <c r="CA8" s="1275"/>
      <c r="CB8" s="1275"/>
      <c r="CC8" s="1275"/>
      <c r="CD8" s="1275"/>
      <c r="CE8" s="1275"/>
      <c r="CF8" s="1275"/>
      <c r="CG8" s="1275"/>
      <c r="CH8" s="1275"/>
      <c r="CI8" s="1275"/>
      <c r="CJ8" s="1275"/>
      <c r="CK8" s="1275"/>
      <c r="CL8" s="1275"/>
      <c r="CM8" s="1275"/>
      <c r="CN8" s="1275"/>
      <c r="CO8" s="1275"/>
      <c r="CP8" s="1275"/>
      <c r="CQ8" s="1275"/>
      <c r="CR8" s="1275"/>
      <c r="CS8" s="1275"/>
      <c r="CT8" s="1275"/>
      <c r="CU8" s="1275"/>
      <c r="CV8" s="1275"/>
      <c r="CW8" s="1275"/>
      <c r="CX8" s="1275"/>
      <c r="CY8" s="1275"/>
      <c r="CZ8" s="1275"/>
      <c r="DA8" s="1275"/>
      <c r="DB8" s="1275"/>
      <c r="DC8" s="1275"/>
      <c r="DD8" s="1275"/>
      <c r="DE8" s="1275"/>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5"/>
      <c r="B9" s="1275"/>
      <c r="C9" s="1275"/>
      <c r="D9" s="1275"/>
      <c r="E9" s="1275"/>
      <c r="F9" s="1275"/>
      <c r="G9" s="1275"/>
      <c r="H9" s="1275"/>
      <c r="I9" s="1275"/>
      <c r="J9" s="1275"/>
      <c r="K9" s="1275"/>
      <c r="L9" s="1275"/>
      <c r="M9" s="1275"/>
      <c r="N9" s="1275"/>
      <c r="O9" s="1275"/>
      <c r="P9" s="1275"/>
      <c r="Q9" s="1275"/>
      <c r="R9" s="1275"/>
      <c r="S9" s="1275"/>
      <c r="T9" s="1275"/>
      <c r="U9" s="1275"/>
      <c r="V9" s="1275"/>
      <c r="W9" s="1275"/>
      <c r="X9" s="1275"/>
      <c r="Y9" s="1275"/>
      <c r="Z9" s="1275"/>
      <c r="AA9" s="1275"/>
      <c r="AB9" s="1275"/>
      <c r="AC9" s="1275"/>
      <c r="AD9" s="1275"/>
      <c r="AE9" s="1275"/>
      <c r="AF9" s="1275"/>
      <c r="AG9" s="1275"/>
      <c r="AH9" s="1275"/>
      <c r="AI9" s="1275"/>
      <c r="AJ9" s="1275"/>
      <c r="AK9" s="1275"/>
      <c r="AL9" s="1275"/>
      <c r="AM9" s="1275"/>
      <c r="AN9" s="1275"/>
      <c r="AO9" s="1275"/>
      <c r="AP9" s="1275"/>
      <c r="AQ9" s="1275"/>
      <c r="AR9" s="1275"/>
      <c r="AS9" s="1275"/>
      <c r="AT9" s="1275"/>
      <c r="AU9" s="1275"/>
      <c r="AV9" s="1275"/>
      <c r="AW9" s="1275"/>
      <c r="AX9" s="1275"/>
      <c r="AY9" s="1275"/>
      <c r="AZ9" s="1275"/>
      <c r="BA9" s="1275"/>
      <c r="BB9" s="1275"/>
      <c r="BC9" s="1275"/>
      <c r="BD9" s="1275"/>
      <c r="BE9" s="1275"/>
      <c r="BF9" s="1275"/>
      <c r="BG9" s="1275"/>
      <c r="BH9" s="1275"/>
      <c r="BI9" s="1275"/>
      <c r="BJ9" s="1275"/>
      <c r="BK9" s="1275"/>
      <c r="BL9" s="1275"/>
      <c r="BM9" s="1275"/>
      <c r="BN9" s="1275"/>
      <c r="BO9" s="1275"/>
      <c r="BP9" s="1275"/>
      <c r="BQ9" s="1275"/>
      <c r="BR9" s="1275"/>
      <c r="BS9" s="1275"/>
      <c r="BT9" s="1275"/>
      <c r="BU9" s="1275"/>
      <c r="BV9" s="1275"/>
      <c r="BW9" s="1275"/>
      <c r="BX9" s="1275"/>
      <c r="BY9" s="1275"/>
      <c r="BZ9" s="1275"/>
      <c r="CA9" s="1275"/>
      <c r="CB9" s="1275"/>
      <c r="CC9" s="1275"/>
      <c r="CD9" s="1275"/>
      <c r="CE9" s="1275"/>
      <c r="CF9" s="1275"/>
      <c r="CG9" s="1275"/>
      <c r="CH9" s="1275"/>
      <c r="CI9" s="1275"/>
      <c r="CJ9" s="1275"/>
      <c r="CK9" s="1275"/>
      <c r="CL9" s="1275"/>
      <c r="CM9" s="1275"/>
      <c r="CN9" s="1275"/>
      <c r="CO9" s="1275"/>
      <c r="CP9" s="1275"/>
      <c r="CQ9" s="1275"/>
      <c r="CR9" s="1275"/>
      <c r="CS9" s="1275"/>
      <c r="CT9" s="1275"/>
      <c r="CU9" s="1275"/>
      <c r="CV9" s="1275"/>
      <c r="CW9" s="1275"/>
      <c r="CX9" s="1275"/>
      <c r="CY9" s="1275"/>
      <c r="CZ9" s="1275"/>
      <c r="DA9" s="1275"/>
      <c r="DB9" s="1275"/>
      <c r="DC9" s="1275"/>
      <c r="DD9" s="1275"/>
      <c r="DE9" s="1275"/>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5"/>
      <c r="B10" s="1275"/>
      <c r="C10" s="1275"/>
      <c r="D10" s="1275"/>
      <c r="E10" s="1275"/>
      <c r="F10" s="1275"/>
      <c r="G10" s="1275"/>
      <c r="H10" s="1275"/>
      <c r="I10" s="1275"/>
      <c r="J10" s="1275"/>
      <c r="K10" s="1275"/>
      <c r="L10" s="1275"/>
      <c r="M10" s="1275"/>
      <c r="N10" s="1275"/>
      <c r="O10" s="1275"/>
      <c r="P10" s="1275"/>
      <c r="Q10" s="1275"/>
      <c r="R10" s="1275"/>
      <c r="S10" s="1275"/>
      <c r="T10" s="1275"/>
      <c r="U10" s="1275"/>
      <c r="V10" s="1275"/>
      <c r="W10" s="1275"/>
      <c r="X10" s="1275"/>
      <c r="Y10" s="1275"/>
      <c r="Z10" s="1275"/>
      <c r="AA10" s="1275"/>
      <c r="AB10" s="1275"/>
      <c r="AC10" s="1275"/>
      <c r="AD10" s="1275"/>
      <c r="AE10" s="1275"/>
      <c r="AF10" s="1275"/>
      <c r="AG10" s="1275"/>
      <c r="AH10" s="1275"/>
      <c r="AI10" s="1275"/>
      <c r="AJ10" s="1275"/>
      <c r="AK10" s="1275"/>
      <c r="AL10" s="1275"/>
      <c r="AM10" s="1275"/>
      <c r="AN10" s="1275"/>
      <c r="AO10" s="1275"/>
      <c r="AP10" s="1275"/>
      <c r="AQ10" s="1275"/>
      <c r="AR10" s="1275"/>
      <c r="AS10" s="1275"/>
      <c r="AT10" s="1275"/>
      <c r="AU10" s="1275"/>
      <c r="AV10" s="1275"/>
      <c r="AW10" s="1275"/>
      <c r="AX10" s="1275"/>
      <c r="AY10" s="1275"/>
      <c r="AZ10" s="1275"/>
      <c r="BA10" s="1275"/>
      <c r="BB10" s="1275"/>
      <c r="BC10" s="1275"/>
      <c r="BD10" s="1275"/>
      <c r="BE10" s="1275"/>
      <c r="BF10" s="1275"/>
      <c r="BG10" s="1275"/>
      <c r="BH10" s="1275"/>
      <c r="BI10" s="1275"/>
      <c r="BJ10" s="1275"/>
      <c r="BK10" s="1275"/>
      <c r="BL10" s="1275"/>
      <c r="BM10" s="1275"/>
      <c r="BN10" s="1275"/>
      <c r="BO10" s="1275"/>
      <c r="BP10" s="1275"/>
      <c r="BQ10" s="1275"/>
      <c r="BR10" s="1275"/>
      <c r="BS10" s="1275"/>
      <c r="BT10" s="1275"/>
      <c r="BU10" s="1275"/>
      <c r="BV10" s="1275"/>
      <c r="BW10" s="1275"/>
      <c r="BX10" s="1275"/>
      <c r="BY10" s="1275"/>
      <c r="BZ10" s="1275"/>
      <c r="CA10" s="1275"/>
      <c r="CB10" s="1275"/>
      <c r="CC10" s="1275"/>
      <c r="CD10" s="1275"/>
      <c r="CE10" s="1275"/>
      <c r="CF10" s="1275"/>
      <c r="CG10" s="1275"/>
      <c r="CH10" s="1275"/>
      <c r="CI10" s="1275"/>
      <c r="CJ10" s="1275"/>
      <c r="CK10" s="1275"/>
      <c r="CL10" s="1275"/>
      <c r="CM10" s="1275"/>
      <c r="CN10" s="1275"/>
      <c r="CO10" s="1275"/>
      <c r="CP10" s="1275"/>
      <c r="CQ10" s="1275"/>
      <c r="CR10" s="1275"/>
      <c r="CS10" s="1275"/>
      <c r="CT10" s="1275"/>
      <c r="CU10" s="1275"/>
      <c r="CV10" s="1275"/>
      <c r="CW10" s="1275"/>
      <c r="CX10" s="1275"/>
      <c r="CY10" s="1275"/>
      <c r="CZ10" s="1275"/>
      <c r="DA10" s="1275"/>
      <c r="DB10" s="1275"/>
      <c r="DC10" s="1275"/>
      <c r="DD10" s="1275"/>
      <c r="DE10" s="1275"/>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x14ac:dyDescent="0.15">
      <c r="A11" s="1275"/>
      <c r="B11" s="1275"/>
      <c r="C11" s="1275"/>
      <c r="D11" s="1275"/>
      <c r="E11" s="1275"/>
      <c r="F11" s="1275"/>
      <c r="G11" s="1275"/>
      <c r="H11" s="1275"/>
      <c r="I11" s="1275"/>
      <c r="J11" s="1275"/>
      <c r="K11" s="1275"/>
      <c r="L11" s="1275"/>
      <c r="M11" s="1275"/>
      <c r="N11" s="1275"/>
      <c r="O11" s="1275"/>
      <c r="P11" s="1275"/>
      <c r="Q11" s="1275"/>
      <c r="R11" s="1275"/>
      <c r="S11" s="1275"/>
      <c r="T11" s="1275"/>
      <c r="U11" s="1275"/>
      <c r="V11" s="1275"/>
      <c r="W11" s="1275"/>
      <c r="X11" s="1275"/>
      <c r="Y11" s="1275"/>
      <c r="Z11" s="1275"/>
      <c r="AA11" s="1275"/>
      <c r="AB11" s="1275"/>
      <c r="AC11" s="1275"/>
      <c r="AD11" s="1275"/>
      <c r="AE11" s="1275"/>
      <c r="AF11" s="1275"/>
      <c r="AG11" s="1275"/>
      <c r="AH11" s="1275"/>
      <c r="AI11" s="1275"/>
      <c r="AJ11" s="1275"/>
      <c r="AK11" s="1275"/>
      <c r="AL11" s="1275"/>
      <c r="AM11" s="1275"/>
      <c r="AN11" s="1275"/>
      <c r="AO11" s="1275"/>
      <c r="AP11" s="1275"/>
      <c r="AQ11" s="1275"/>
      <c r="AR11" s="1275"/>
      <c r="AS11" s="1275"/>
      <c r="AT11" s="1275"/>
      <c r="AU11" s="1275"/>
      <c r="AV11" s="1275"/>
      <c r="AW11" s="1275"/>
      <c r="AX11" s="1275"/>
      <c r="AY11" s="1275"/>
      <c r="AZ11" s="1275"/>
      <c r="BA11" s="1275"/>
      <c r="BB11" s="1275"/>
      <c r="BC11" s="1275"/>
      <c r="BD11" s="1275"/>
      <c r="BE11" s="1275"/>
      <c r="BF11" s="1275"/>
      <c r="BG11" s="1275"/>
      <c r="BH11" s="1275"/>
      <c r="BI11" s="1275"/>
      <c r="BJ11" s="1275"/>
      <c r="BK11" s="1275"/>
      <c r="BL11" s="1275"/>
      <c r="BM11" s="1275"/>
      <c r="BN11" s="1275"/>
      <c r="BO11" s="1275"/>
      <c r="BP11" s="1275"/>
      <c r="BQ11" s="1275"/>
      <c r="BR11" s="1275"/>
      <c r="BS11" s="1275"/>
      <c r="BT11" s="1275"/>
      <c r="BU11" s="1275"/>
      <c r="BV11" s="1275"/>
      <c r="BW11" s="1275"/>
      <c r="BX11" s="1275"/>
      <c r="BY11" s="1275"/>
      <c r="BZ11" s="1275"/>
      <c r="CA11" s="1275"/>
      <c r="CB11" s="1275"/>
      <c r="CC11" s="1275"/>
      <c r="CD11" s="1275"/>
      <c r="CE11" s="1275"/>
      <c r="CF11" s="1275"/>
      <c r="CG11" s="1275"/>
      <c r="CH11" s="1275"/>
      <c r="CI11" s="1275"/>
      <c r="CJ11" s="1275"/>
      <c r="CK11" s="1275"/>
      <c r="CL11" s="1275"/>
      <c r="CM11" s="1275"/>
      <c r="CN11" s="1275"/>
      <c r="CO11" s="1275"/>
      <c r="CP11" s="1275"/>
      <c r="CQ11" s="1275"/>
      <c r="CR11" s="1275"/>
      <c r="CS11" s="1275"/>
      <c r="CT11" s="1275"/>
      <c r="CU11" s="1275"/>
      <c r="CV11" s="1275"/>
      <c r="CW11" s="1275"/>
      <c r="CX11" s="1275"/>
      <c r="CY11" s="1275"/>
      <c r="CZ11" s="1275"/>
      <c r="DA11" s="1275"/>
      <c r="DB11" s="1275"/>
      <c r="DC11" s="1275"/>
      <c r="DD11" s="1275"/>
      <c r="DE11" s="1275"/>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5"/>
      <c r="B12" s="1275"/>
      <c r="C12" s="1275"/>
      <c r="D12" s="1275"/>
      <c r="E12" s="1275"/>
      <c r="F12" s="1275"/>
      <c r="G12" s="1275"/>
      <c r="H12" s="1275"/>
      <c r="I12" s="1275"/>
      <c r="J12" s="1275"/>
      <c r="K12" s="1275"/>
      <c r="L12" s="1275"/>
      <c r="M12" s="1275"/>
      <c r="N12" s="1275"/>
      <c r="O12" s="1275"/>
      <c r="P12" s="1275"/>
      <c r="Q12" s="1275"/>
      <c r="R12" s="1275"/>
      <c r="S12" s="1275"/>
      <c r="T12" s="1275"/>
      <c r="U12" s="1275"/>
      <c r="V12" s="1275"/>
      <c r="W12" s="1275"/>
      <c r="X12" s="1275"/>
      <c r="Y12" s="1275"/>
      <c r="Z12" s="1275"/>
      <c r="AA12" s="1275"/>
      <c r="AB12" s="1275"/>
      <c r="AC12" s="1275"/>
      <c r="AD12" s="1275"/>
      <c r="AE12" s="1275"/>
      <c r="AF12" s="1275"/>
      <c r="AG12" s="1275"/>
      <c r="AH12" s="1275"/>
      <c r="AI12" s="1275"/>
      <c r="AJ12" s="1275"/>
      <c r="AK12" s="1275"/>
      <c r="AL12" s="1275"/>
      <c r="AM12" s="1275"/>
      <c r="AN12" s="1275"/>
      <c r="AO12" s="1275"/>
      <c r="AP12" s="1275"/>
      <c r="AQ12" s="1275"/>
      <c r="AR12" s="1275"/>
      <c r="AS12" s="1275"/>
      <c r="AT12" s="1275"/>
      <c r="AU12" s="1275"/>
      <c r="AV12" s="1275"/>
      <c r="AW12" s="1275"/>
      <c r="AX12" s="1275"/>
      <c r="AY12" s="1275"/>
      <c r="AZ12" s="1275"/>
      <c r="BA12" s="1275"/>
      <c r="BB12" s="1275"/>
      <c r="BC12" s="1275"/>
      <c r="BD12" s="1275"/>
      <c r="BE12" s="1275"/>
      <c r="BF12" s="1275"/>
      <c r="BG12" s="1275"/>
      <c r="BH12" s="1275"/>
      <c r="BI12" s="1275"/>
      <c r="BJ12" s="1275"/>
      <c r="BK12" s="1275"/>
      <c r="BL12" s="1275"/>
      <c r="BM12" s="1275"/>
      <c r="BN12" s="1275"/>
      <c r="BO12" s="1275"/>
      <c r="BP12" s="1275"/>
      <c r="BQ12" s="1275"/>
      <c r="BR12" s="1275"/>
      <c r="BS12" s="1275"/>
      <c r="BT12" s="1275"/>
      <c r="BU12" s="1275"/>
      <c r="BV12" s="1275"/>
      <c r="BW12" s="1275"/>
      <c r="BX12" s="1275"/>
      <c r="BY12" s="1275"/>
      <c r="BZ12" s="1275"/>
      <c r="CA12" s="1275"/>
      <c r="CB12" s="1275"/>
      <c r="CC12" s="1275"/>
      <c r="CD12" s="1275"/>
      <c r="CE12" s="1275"/>
      <c r="CF12" s="1275"/>
      <c r="CG12" s="1275"/>
      <c r="CH12" s="1275"/>
      <c r="CI12" s="1275"/>
      <c r="CJ12" s="1275"/>
      <c r="CK12" s="1275"/>
      <c r="CL12" s="1275"/>
      <c r="CM12" s="1275"/>
      <c r="CN12" s="1275"/>
      <c r="CO12" s="1275"/>
      <c r="CP12" s="1275"/>
      <c r="CQ12" s="1275"/>
      <c r="CR12" s="1275"/>
      <c r="CS12" s="1275"/>
      <c r="CT12" s="1275"/>
      <c r="CU12" s="1275"/>
      <c r="CV12" s="1275"/>
      <c r="CW12" s="1275"/>
      <c r="CX12" s="1275"/>
      <c r="CY12" s="1275"/>
      <c r="CZ12" s="1275"/>
      <c r="DA12" s="1275"/>
      <c r="DB12" s="1275"/>
      <c r="DC12" s="1275"/>
      <c r="DD12" s="1275"/>
      <c r="DE12" s="1275"/>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x14ac:dyDescent="0.15">
      <c r="A13" s="1275"/>
      <c r="B13" s="1275"/>
      <c r="C13" s="1275"/>
      <c r="D13" s="1275"/>
      <c r="E13" s="1275"/>
      <c r="F13" s="1275"/>
      <c r="G13" s="1275"/>
      <c r="H13" s="1275"/>
      <c r="I13" s="1275"/>
      <c r="J13" s="1275"/>
      <c r="K13" s="1275"/>
      <c r="L13" s="1275"/>
      <c r="M13" s="1275"/>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5"/>
      <c r="AL13" s="1275"/>
      <c r="AM13" s="1275"/>
      <c r="AN13" s="1275"/>
      <c r="AO13" s="1275"/>
      <c r="AP13" s="1275"/>
      <c r="AQ13" s="1275"/>
      <c r="AR13" s="1275"/>
      <c r="AS13" s="1275"/>
      <c r="AT13" s="1275"/>
      <c r="AU13" s="1275"/>
      <c r="AV13" s="1275"/>
      <c r="AW13" s="1275"/>
      <c r="AX13" s="1275"/>
      <c r="AY13" s="1275"/>
      <c r="AZ13" s="1275"/>
      <c r="BA13" s="1275"/>
      <c r="BB13" s="1275"/>
      <c r="BC13" s="1275"/>
      <c r="BD13" s="1275"/>
      <c r="BE13" s="1275"/>
      <c r="BF13" s="1275"/>
      <c r="BG13" s="1275"/>
      <c r="BH13" s="1275"/>
      <c r="BI13" s="1275"/>
      <c r="BJ13" s="1275"/>
      <c r="BK13" s="1275"/>
      <c r="BL13" s="1275"/>
      <c r="BM13" s="1275"/>
      <c r="BN13" s="1275"/>
      <c r="BO13" s="1275"/>
      <c r="BP13" s="1275"/>
      <c r="BQ13" s="1275"/>
      <c r="BR13" s="1275"/>
      <c r="BS13" s="1275"/>
      <c r="BT13" s="1275"/>
      <c r="BU13" s="1275"/>
      <c r="BV13" s="1275"/>
      <c r="BW13" s="1275"/>
      <c r="BX13" s="1275"/>
      <c r="BY13" s="1275"/>
      <c r="BZ13" s="1275"/>
      <c r="CA13" s="1275"/>
      <c r="CB13" s="1275"/>
      <c r="CC13" s="1275"/>
      <c r="CD13" s="1275"/>
      <c r="CE13" s="1275"/>
      <c r="CF13" s="1275"/>
      <c r="CG13" s="1275"/>
      <c r="CH13" s="1275"/>
      <c r="CI13" s="1275"/>
      <c r="CJ13" s="1275"/>
      <c r="CK13" s="1275"/>
      <c r="CL13" s="1275"/>
      <c r="CM13" s="1275"/>
      <c r="CN13" s="1275"/>
      <c r="CO13" s="1275"/>
      <c r="CP13" s="1275"/>
      <c r="CQ13" s="1275"/>
      <c r="CR13" s="1275"/>
      <c r="CS13" s="1275"/>
      <c r="CT13" s="1275"/>
      <c r="CU13" s="1275"/>
      <c r="CV13" s="1275"/>
      <c r="CW13" s="1275"/>
      <c r="CX13" s="1275"/>
      <c r="CY13" s="1275"/>
      <c r="CZ13" s="1275"/>
      <c r="DA13" s="1275"/>
      <c r="DB13" s="1275"/>
      <c r="DC13" s="1275"/>
      <c r="DD13" s="1275"/>
      <c r="DE13" s="1275"/>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5"/>
      <c r="B14" s="1275"/>
      <c r="C14" s="1275"/>
      <c r="D14" s="1275"/>
      <c r="E14" s="1275"/>
      <c r="F14" s="1275"/>
      <c r="G14" s="1275"/>
      <c r="H14" s="1275"/>
      <c r="I14" s="1275"/>
      <c r="J14" s="1275"/>
      <c r="K14" s="1275"/>
      <c r="L14" s="1275"/>
      <c r="M14" s="1275"/>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5"/>
      <c r="AL14" s="1275"/>
      <c r="AM14" s="1275"/>
      <c r="AN14" s="1275"/>
      <c r="AO14" s="1275"/>
      <c r="AP14" s="1275"/>
      <c r="AQ14" s="1275"/>
      <c r="AR14" s="1275"/>
      <c r="AS14" s="1275"/>
      <c r="AT14" s="1275"/>
      <c r="AU14" s="1275"/>
      <c r="AV14" s="1275"/>
      <c r="AW14" s="1275"/>
      <c r="AX14" s="1275"/>
      <c r="AY14" s="1275"/>
      <c r="AZ14" s="1275"/>
      <c r="BA14" s="1275"/>
      <c r="BB14" s="1275"/>
      <c r="BC14" s="1275"/>
      <c r="BD14" s="1275"/>
      <c r="BE14" s="1275"/>
      <c r="BF14" s="1275"/>
      <c r="BG14" s="1275"/>
      <c r="BH14" s="1275"/>
      <c r="BI14" s="1275"/>
      <c r="BJ14" s="1275"/>
      <c r="BK14" s="1275"/>
      <c r="BL14" s="1275"/>
      <c r="BM14" s="1275"/>
      <c r="BN14" s="1275"/>
      <c r="BO14" s="1275"/>
      <c r="BP14" s="1275"/>
      <c r="BQ14" s="1275"/>
      <c r="BR14" s="1275"/>
      <c r="BS14" s="1275"/>
      <c r="BT14" s="1275"/>
      <c r="BU14" s="1275"/>
      <c r="BV14" s="1275"/>
      <c r="BW14" s="1275"/>
      <c r="BX14" s="1275"/>
      <c r="BY14" s="1275"/>
      <c r="BZ14" s="1275"/>
      <c r="CA14" s="1275"/>
      <c r="CB14" s="1275"/>
      <c r="CC14" s="1275"/>
      <c r="CD14" s="1275"/>
      <c r="CE14" s="1275"/>
      <c r="CF14" s="1275"/>
      <c r="CG14" s="1275"/>
      <c r="CH14" s="1275"/>
      <c r="CI14" s="1275"/>
      <c r="CJ14" s="1275"/>
      <c r="CK14" s="1275"/>
      <c r="CL14" s="1275"/>
      <c r="CM14" s="1275"/>
      <c r="CN14" s="1275"/>
      <c r="CO14" s="1275"/>
      <c r="CP14" s="1275"/>
      <c r="CQ14" s="1275"/>
      <c r="CR14" s="1275"/>
      <c r="CS14" s="1275"/>
      <c r="CT14" s="1275"/>
      <c r="CU14" s="1275"/>
      <c r="CV14" s="1275"/>
      <c r="CW14" s="1275"/>
      <c r="CX14" s="1275"/>
      <c r="CY14" s="1275"/>
      <c r="CZ14" s="1275"/>
      <c r="DA14" s="1275"/>
      <c r="DB14" s="1275"/>
      <c r="DC14" s="1275"/>
      <c r="DD14" s="1275"/>
      <c r="DE14" s="1275"/>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4"/>
      <c r="B15" s="1275"/>
      <c r="C15" s="1275"/>
      <c r="D15" s="1275"/>
      <c r="E15" s="1275"/>
      <c r="F15" s="1275"/>
      <c r="G15" s="1275"/>
      <c r="H15" s="1275"/>
      <c r="I15" s="1275"/>
      <c r="J15" s="1275"/>
      <c r="K15" s="1275"/>
      <c r="L15" s="1275"/>
      <c r="M15" s="1275"/>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5"/>
      <c r="AL15" s="1275"/>
      <c r="AM15" s="1275"/>
      <c r="AN15" s="1275"/>
      <c r="AO15" s="1275"/>
      <c r="AP15" s="1275"/>
      <c r="AQ15" s="1275"/>
      <c r="AR15" s="1275"/>
      <c r="AS15" s="1275"/>
      <c r="AT15" s="1275"/>
      <c r="AU15" s="1275"/>
      <c r="AV15" s="1275"/>
      <c r="AW15" s="1275"/>
      <c r="AX15" s="1275"/>
      <c r="AY15" s="1275"/>
      <c r="AZ15" s="1275"/>
      <c r="BA15" s="1275"/>
      <c r="BB15" s="1275"/>
      <c r="BC15" s="1275"/>
      <c r="BD15" s="1275"/>
      <c r="BE15" s="1275"/>
      <c r="BF15" s="1275"/>
      <c r="BG15" s="1275"/>
      <c r="BH15" s="1275"/>
      <c r="BI15" s="1275"/>
      <c r="BJ15" s="1275"/>
      <c r="BK15" s="1275"/>
      <c r="BL15" s="1275"/>
      <c r="BM15" s="1275"/>
      <c r="BN15" s="1275"/>
      <c r="BO15" s="1275"/>
      <c r="BP15" s="1275"/>
      <c r="BQ15" s="1275"/>
      <c r="BR15" s="1275"/>
      <c r="BS15" s="1275"/>
      <c r="BT15" s="1275"/>
      <c r="BU15" s="1275"/>
      <c r="BV15" s="1275"/>
      <c r="BW15" s="1275"/>
      <c r="BX15" s="1275"/>
      <c r="BY15" s="1275"/>
      <c r="BZ15" s="1275"/>
      <c r="CA15" s="1275"/>
      <c r="CB15" s="1275"/>
      <c r="CC15" s="1275"/>
      <c r="CD15" s="1275"/>
      <c r="CE15" s="1275"/>
      <c r="CF15" s="1275"/>
      <c r="CG15" s="1275"/>
      <c r="CH15" s="1275"/>
      <c r="CI15" s="1275"/>
      <c r="CJ15" s="1275"/>
      <c r="CK15" s="1275"/>
      <c r="CL15" s="1275"/>
      <c r="CM15" s="1275"/>
      <c r="CN15" s="1275"/>
      <c r="CO15" s="1275"/>
      <c r="CP15" s="1275"/>
      <c r="CQ15" s="1275"/>
      <c r="CR15" s="1275"/>
      <c r="CS15" s="1275"/>
      <c r="CT15" s="1275"/>
      <c r="CU15" s="1275"/>
      <c r="CV15" s="1275"/>
      <c r="CW15" s="1275"/>
      <c r="CX15" s="1275"/>
      <c r="CY15" s="1275"/>
      <c r="CZ15" s="1275"/>
      <c r="DA15" s="1275"/>
      <c r="DB15" s="1275"/>
      <c r="DC15" s="1275"/>
      <c r="DD15" s="1275"/>
      <c r="DE15" s="1275"/>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4"/>
      <c r="B16" s="1275"/>
      <c r="C16" s="1275"/>
      <c r="D16" s="1275"/>
      <c r="E16" s="1275"/>
      <c r="F16" s="1275"/>
      <c r="G16" s="1275"/>
      <c r="H16" s="1275"/>
      <c r="I16" s="1275"/>
      <c r="J16" s="1275"/>
      <c r="K16" s="1275"/>
      <c r="L16" s="1275"/>
      <c r="M16" s="1275"/>
      <c r="N16" s="1275"/>
      <c r="O16" s="1275"/>
      <c r="P16" s="1275"/>
      <c r="Q16" s="1275"/>
      <c r="R16" s="1275"/>
      <c r="S16" s="1275"/>
      <c r="T16" s="1275"/>
      <c r="U16" s="1275"/>
      <c r="V16" s="1275"/>
      <c r="W16" s="1275"/>
      <c r="X16" s="1275"/>
      <c r="Y16" s="1275"/>
      <c r="Z16" s="1275"/>
      <c r="AA16" s="1275"/>
      <c r="AB16" s="1275"/>
      <c r="AC16" s="1275"/>
      <c r="AD16" s="1275"/>
      <c r="AE16" s="1275"/>
      <c r="AF16" s="1275"/>
      <c r="AG16" s="1275"/>
      <c r="AH16" s="1275"/>
      <c r="AI16" s="1275"/>
      <c r="AJ16" s="1275"/>
      <c r="AK16" s="1275"/>
      <c r="AL16" s="1275"/>
      <c r="AM16" s="1275"/>
      <c r="AN16" s="1275"/>
      <c r="AO16" s="1275"/>
      <c r="AP16" s="1275"/>
      <c r="AQ16" s="1275"/>
      <c r="AR16" s="1275"/>
      <c r="AS16" s="1275"/>
      <c r="AT16" s="1275"/>
      <c r="AU16" s="1275"/>
      <c r="AV16" s="1275"/>
      <c r="AW16" s="1275"/>
      <c r="AX16" s="1275"/>
      <c r="AY16" s="1275"/>
      <c r="AZ16" s="1275"/>
      <c r="BA16" s="1275"/>
      <c r="BB16" s="1275"/>
      <c r="BC16" s="1275"/>
      <c r="BD16" s="1275"/>
      <c r="BE16" s="1275"/>
      <c r="BF16" s="1275"/>
      <c r="BG16" s="1275"/>
      <c r="BH16" s="1275"/>
      <c r="BI16" s="1275"/>
      <c r="BJ16" s="1275"/>
      <c r="BK16" s="1275"/>
      <c r="BL16" s="1275"/>
      <c r="BM16" s="1275"/>
      <c r="BN16" s="1275"/>
      <c r="BO16" s="1275"/>
      <c r="BP16" s="1275"/>
      <c r="BQ16" s="1275"/>
      <c r="BR16" s="1275"/>
      <c r="BS16" s="1275"/>
      <c r="BT16" s="1275"/>
      <c r="BU16" s="1275"/>
      <c r="BV16" s="1275"/>
      <c r="BW16" s="1275"/>
      <c r="BX16" s="1275"/>
      <c r="BY16" s="1275"/>
      <c r="BZ16" s="1275"/>
      <c r="CA16" s="1275"/>
      <c r="CB16" s="1275"/>
      <c r="CC16" s="1275"/>
      <c r="CD16" s="1275"/>
      <c r="CE16" s="1275"/>
      <c r="CF16" s="1275"/>
      <c r="CG16" s="1275"/>
      <c r="CH16" s="1275"/>
      <c r="CI16" s="1275"/>
      <c r="CJ16" s="1275"/>
      <c r="CK16" s="1275"/>
      <c r="CL16" s="1275"/>
      <c r="CM16" s="1275"/>
      <c r="CN16" s="1275"/>
      <c r="CO16" s="1275"/>
      <c r="CP16" s="1275"/>
      <c r="CQ16" s="1275"/>
      <c r="CR16" s="1275"/>
      <c r="CS16" s="1275"/>
      <c r="CT16" s="1275"/>
      <c r="CU16" s="1275"/>
      <c r="CV16" s="1275"/>
      <c r="CW16" s="1275"/>
      <c r="CX16" s="1275"/>
      <c r="CY16" s="1275"/>
      <c r="CZ16" s="1275"/>
      <c r="DA16" s="1275"/>
      <c r="DB16" s="1275"/>
      <c r="DC16" s="1275"/>
      <c r="DD16" s="1275"/>
      <c r="DE16" s="1275"/>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4"/>
      <c r="B17" s="1275"/>
      <c r="C17" s="1275"/>
      <c r="D17" s="1275"/>
      <c r="E17" s="1275"/>
      <c r="F17" s="1275"/>
      <c r="G17" s="1275"/>
      <c r="H17" s="1275"/>
      <c r="I17" s="1275"/>
      <c r="J17" s="1275"/>
      <c r="K17" s="1275"/>
      <c r="L17" s="1275"/>
      <c r="M17" s="1275"/>
      <c r="N17" s="1275"/>
      <c r="O17" s="1275"/>
      <c r="P17" s="1275"/>
      <c r="Q17" s="1275"/>
      <c r="R17" s="1275"/>
      <c r="S17" s="1275"/>
      <c r="T17" s="1275"/>
      <c r="U17" s="1275"/>
      <c r="V17" s="1275"/>
      <c r="W17" s="1275"/>
      <c r="X17" s="1275"/>
      <c r="Y17" s="1275"/>
      <c r="Z17" s="1275"/>
      <c r="AA17" s="1275"/>
      <c r="AB17" s="1275"/>
      <c r="AC17" s="1275"/>
      <c r="AD17" s="1275"/>
      <c r="AE17" s="1275"/>
      <c r="AF17" s="1275"/>
      <c r="AG17" s="1275"/>
      <c r="AH17" s="1275"/>
      <c r="AI17" s="1275"/>
      <c r="AJ17" s="1275"/>
      <c r="AK17" s="1275"/>
      <c r="AL17" s="1275"/>
      <c r="AM17" s="1275"/>
      <c r="AN17" s="1275"/>
      <c r="AO17" s="1275"/>
      <c r="AP17" s="1275"/>
      <c r="AQ17" s="1275"/>
      <c r="AR17" s="1275"/>
      <c r="AS17" s="1275"/>
      <c r="AT17" s="1275"/>
      <c r="AU17" s="1275"/>
      <c r="AV17" s="1275"/>
      <c r="AW17" s="1275"/>
      <c r="AX17" s="1275"/>
      <c r="AY17" s="1275"/>
      <c r="AZ17" s="1275"/>
      <c r="BA17" s="1275"/>
      <c r="BB17" s="1275"/>
      <c r="BC17" s="1275"/>
      <c r="BD17" s="1275"/>
      <c r="BE17" s="1275"/>
      <c r="BF17" s="1275"/>
      <c r="BG17" s="1275"/>
      <c r="BH17" s="1275"/>
      <c r="BI17" s="1275"/>
      <c r="BJ17" s="1275"/>
      <c r="BK17" s="1275"/>
      <c r="BL17" s="1275"/>
      <c r="BM17" s="1275"/>
      <c r="BN17" s="1275"/>
      <c r="BO17" s="1275"/>
      <c r="BP17" s="1275"/>
      <c r="BQ17" s="1275"/>
      <c r="BR17" s="1275"/>
      <c r="BS17" s="1275"/>
      <c r="BT17" s="1275"/>
      <c r="BU17" s="1275"/>
      <c r="BV17" s="1275"/>
      <c r="BW17" s="1275"/>
      <c r="BX17" s="1275"/>
      <c r="BY17" s="1275"/>
      <c r="BZ17" s="1275"/>
      <c r="CA17" s="1275"/>
      <c r="CB17" s="1275"/>
      <c r="CC17" s="1275"/>
      <c r="CD17" s="1275"/>
      <c r="CE17" s="1275"/>
      <c r="CF17" s="1275"/>
      <c r="CG17" s="1275"/>
      <c r="CH17" s="1275"/>
      <c r="CI17" s="1275"/>
      <c r="CJ17" s="1275"/>
      <c r="CK17" s="1275"/>
      <c r="CL17" s="1275"/>
      <c r="CM17" s="1275"/>
      <c r="CN17" s="1275"/>
      <c r="CO17" s="1275"/>
      <c r="CP17" s="1275"/>
      <c r="CQ17" s="1275"/>
      <c r="CR17" s="1275"/>
      <c r="CS17" s="1275"/>
      <c r="CT17" s="1275"/>
      <c r="CU17" s="1275"/>
      <c r="CV17" s="1275"/>
      <c r="CW17" s="1275"/>
      <c r="CX17" s="1275"/>
      <c r="CY17" s="1275"/>
      <c r="CZ17" s="1275"/>
      <c r="DA17" s="1275"/>
      <c r="DB17" s="1275"/>
      <c r="DC17" s="1275"/>
      <c r="DD17" s="1275"/>
      <c r="DE17" s="1275"/>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4"/>
      <c r="B18" s="1275"/>
      <c r="C18" s="1275"/>
      <c r="D18" s="1275"/>
      <c r="E18" s="1275"/>
      <c r="F18" s="1275"/>
      <c r="G18" s="1275"/>
      <c r="H18" s="1275"/>
      <c r="I18" s="1275"/>
      <c r="J18" s="1275"/>
      <c r="K18" s="1275"/>
      <c r="L18" s="1275"/>
      <c r="M18" s="1275"/>
      <c r="N18" s="1275"/>
      <c r="O18" s="1275"/>
      <c r="P18" s="1275"/>
      <c r="Q18" s="1275"/>
      <c r="R18" s="1275"/>
      <c r="S18" s="1275"/>
      <c r="T18" s="1275"/>
      <c r="U18" s="1275"/>
      <c r="V18" s="1275"/>
      <c r="W18" s="1275"/>
      <c r="X18" s="1275"/>
      <c r="Y18" s="1275"/>
      <c r="Z18" s="1275"/>
      <c r="AA18" s="1275"/>
      <c r="AB18" s="1275"/>
      <c r="AC18" s="1275"/>
      <c r="AD18" s="1275"/>
      <c r="AE18" s="1275"/>
      <c r="AF18" s="1275"/>
      <c r="AG18" s="1275"/>
      <c r="AH18" s="1275"/>
      <c r="AI18" s="1275"/>
      <c r="AJ18" s="1275"/>
      <c r="AK18" s="1275"/>
      <c r="AL18" s="1275"/>
      <c r="AM18" s="1275"/>
      <c r="AN18" s="1275"/>
      <c r="AO18" s="1275"/>
      <c r="AP18" s="1275"/>
      <c r="AQ18" s="1275"/>
      <c r="AR18" s="1275"/>
      <c r="AS18" s="1275"/>
      <c r="AT18" s="1275"/>
      <c r="AU18" s="1275"/>
      <c r="AV18" s="1275"/>
      <c r="AW18" s="1275"/>
      <c r="AX18" s="1275"/>
      <c r="AY18" s="1275"/>
      <c r="AZ18" s="1275"/>
      <c r="BA18" s="1275"/>
      <c r="BB18" s="1275"/>
      <c r="BC18" s="1275"/>
      <c r="BD18" s="1275"/>
      <c r="BE18" s="1275"/>
      <c r="BF18" s="1275"/>
      <c r="BG18" s="1275"/>
      <c r="BH18" s="1275"/>
      <c r="BI18" s="1275"/>
      <c r="BJ18" s="1275"/>
      <c r="BK18" s="1275"/>
      <c r="BL18" s="1275"/>
      <c r="BM18" s="1275"/>
      <c r="BN18" s="1275"/>
      <c r="BO18" s="1275"/>
      <c r="BP18" s="1275"/>
      <c r="BQ18" s="1275"/>
      <c r="BR18" s="1275"/>
      <c r="BS18" s="1275"/>
      <c r="BT18" s="1275"/>
      <c r="BU18" s="1275"/>
      <c r="BV18" s="1275"/>
      <c r="BW18" s="1275"/>
      <c r="BX18" s="1275"/>
      <c r="BY18" s="1275"/>
      <c r="BZ18" s="1275"/>
      <c r="CA18" s="1275"/>
      <c r="CB18" s="1275"/>
      <c r="CC18" s="1275"/>
      <c r="CD18" s="1275"/>
      <c r="CE18" s="1275"/>
      <c r="CF18" s="1275"/>
      <c r="CG18" s="1275"/>
      <c r="CH18" s="1275"/>
      <c r="CI18" s="1275"/>
      <c r="CJ18" s="1275"/>
      <c r="CK18" s="1275"/>
      <c r="CL18" s="1275"/>
      <c r="CM18" s="1275"/>
      <c r="CN18" s="1275"/>
      <c r="CO18" s="1275"/>
      <c r="CP18" s="1275"/>
      <c r="CQ18" s="1275"/>
      <c r="CR18" s="1275"/>
      <c r="CS18" s="1275"/>
      <c r="CT18" s="1275"/>
      <c r="CU18" s="1275"/>
      <c r="CV18" s="1275"/>
      <c r="CW18" s="1275"/>
      <c r="CX18" s="1275"/>
      <c r="CY18" s="1275"/>
      <c r="CZ18" s="1275"/>
      <c r="DA18" s="1275"/>
      <c r="DB18" s="1275"/>
      <c r="DC18" s="1275"/>
      <c r="DD18" s="1275"/>
      <c r="DE18" s="1275"/>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4"/>
      <c r="DE19" s="1274"/>
    </row>
    <row r="20" spans="1:351" x14ac:dyDescent="0.15">
      <c r="DD20" s="1274"/>
      <c r="DE20" s="1274"/>
    </row>
    <row r="21" spans="1:351" ht="17.25" x14ac:dyDescent="0.15">
      <c r="B21" s="1276"/>
      <c r="C21" s="1277"/>
      <c r="D21" s="1277"/>
      <c r="E21" s="1277"/>
      <c r="F21" s="1277"/>
      <c r="G21" s="1277"/>
      <c r="H21" s="1277"/>
      <c r="I21" s="1277"/>
      <c r="J21" s="1277"/>
      <c r="K21" s="1277"/>
      <c r="L21" s="1277"/>
      <c r="M21" s="1277"/>
      <c r="N21" s="1278"/>
      <c r="O21" s="1277"/>
      <c r="P21" s="1277"/>
      <c r="Q21" s="1277"/>
      <c r="R21" s="1277"/>
      <c r="S21" s="1277"/>
      <c r="T21" s="1277"/>
      <c r="U21" s="1277"/>
      <c r="V21" s="1277"/>
      <c r="W21" s="1277"/>
      <c r="X21" s="1277"/>
      <c r="Y21" s="1277"/>
      <c r="Z21" s="1277"/>
      <c r="AA21" s="1277"/>
      <c r="AB21" s="1277"/>
      <c r="AC21" s="1277"/>
      <c r="AD21" s="1277"/>
      <c r="AE21" s="1277"/>
      <c r="AF21" s="1277"/>
      <c r="AG21" s="1277"/>
      <c r="AH21" s="1277"/>
      <c r="AI21" s="1277"/>
      <c r="AJ21" s="1277"/>
      <c r="AK21" s="1277"/>
      <c r="AL21" s="1277"/>
      <c r="AM21" s="1277"/>
      <c r="AN21" s="1277"/>
      <c r="AO21" s="1277"/>
      <c r="AP21" s="1277"/>
      <c r="AQ21" s="1277"/>
      <c r="AR21" s="1277"/>
      <c r="AS21" s="1277"/>
      <c r="AT21" s="1278"/>
      <c r="AU21" s="1277"/>
      <c r="AV21" s="1277"/>
      <c r="AW21" s="1277"/>
      <c r="AX21" s="1277"/>
      <c r="AY21" s="1277"/>
      <c r="AZ21" s="1277"/>
      <c r="BA21" s="1277"/>
      <c r="BB21" s="1277"/>
      <c r="BC21" s="1277"/>
      <c r="BD21" s="1277"/>
      <c r="BE21" s="1277"/>
      <c r="BF21" s="1278"/>
      <c r="BG21" s="1277"/>
      <c r="BH21" s="1277"/>
      <c r="BI21" s="1277"/>
      <c r="BJ21" s="1277"/>
      <c r="BK21" s="1277"/>
      <c r="BL21" s="1277"/>
      <c r="BM21" s="1277"/>
      <c r="BN21" s="1277"/>
      <c r="BO21" s="1277"/>
      <c r="BP21" s="1277"/>
      <c r="BQ21" s="1277"/>
      <c r="BR21" s="1278"/>
      <c r="BS21" s="1277"/>
      <c r="BT21" s="1277"/>
      <c r="BU21" s="1277"/>
      <c r="BV21" s="1277"/>
      <c r="BW21" s="1277"/>
      <c r="BX21" s="1277"/>
      <c r="BY21" s="1277"/>
      <c r="BZ21" s="1277"/>
      <c r="CA21" s="1277"/>
      <c r="CB21" s="1277"/>
      <c r="CC21" s="1277"/>
      <c r="CD21" s="1278"/>
      <c r="CE21" s="1277"/>
      <c r="CF21" s="1277"/>
      <c r="CG21" s="1277"/>
      <c r="CH21" s="1277"/>
      <c r="CI21" s="1277"/>
      <c r="CJ21" s="1277"/>
      <c r="CK21" s="1277"/>
      <c r="CL21" s="1277"/>
      <c r="CM21" s="1277"/>
      <c r="CN21" s="1277"/>
      <c r="CO21" s="1277"/>
      <c r="CP21" s="1278"/>
      <c r="CQ21" s="1277"/>
      <c r="CR21" s="1277"/>
      <c r="CS21" s="1277"/>
      <c r="CT21" s="1277"/>
      <c r="CU21" s="1277"/>
      <c r="CV21" s="1277"/>
      <c r="CW21" s="1277"/>
      <c r="CX21" s="1277"/>
      <c r="CY21" s="1277"/>
      <c r="CZ21" s="1277"/>
      <c r="DA21" s="1277"/>
      <c r="DB21" s="1278"/>
      <c r="DC21" s="1277"/>
      <c r="DD21" s="1279"/>
      <c r="DE21" s="1274"/>
      <c r="MM21" s="1280"/>
    </row>
    <row r="22" spans="1:351" ht="17.25" x14ac:dyDescent="0.15">
      <c r="B22" s="1281"/>
      <c r="MM22" s="1280"/>
    </row>
    <row r="23" spans="1:351" x14ac:dyDescent="0.15">
      <c r="B23" s="1281"/>
    </row>
    <row r="24" spans="1:351" x14ac:dyDescent="0.15">
      <c r="B24" s="1281"/>
    </row>
    <row r="25" spans="1:351" x14ac:dyDescent="0.15">
      <c r="B25" s="1281"/>
    </row>
    <row r="26" spans="1:351" x14ac:dyDescent="0.15">
      <c r="B26" s="1281"/>
    </row>
    <row r="27" spans="1:351" x14ac:dyDescent="0.15">
      <c r="B27" s="1281"/>
    </row>
    <row r="28" spans="1:351" x14ac:dyDescent="0.15">
      <c r="B28" s="1281"/>
    </row>
    <row r="29" spans="1:351" x14ac:dyDescent="0.15">
      <c r="B29" s="1281"/>
    </row>
    <row r="30" spans="1:351" x14ac:dyDescent="0.15">
      <c r="B30" s="1281"/>
    </row>
    <row r="31" spans="1:351" x14ac:dyDescent="0.15">
      <c r="B31" s="1281"/>
    </row>
    <row r="32" spans="1:351" x14ac:dyDescent="0.15">
      <c r="B32" s="1281"/>
    </row>
    <row r="33" spans="2:109" x14ac:dyDescent="0.15">
      <c r="B33" s="1281"/>
    </row>
    <row r="34" spans="2:109" x14ac:dyDescent="0.15">
      <c r="B34" s="1281"/>
    </row>
    <row r="35" spans="2:109" x14ac:dyDescent="0.15">
      <c r="B35" s="1281"/>
    </row>
    <row r="36" spans="2:109" x14ac:dyDescent="0.15">
      <c r="B36" s="1281"/>
    </row>
    <row r="37" spans="2:109" x14ac:dyDescent="0.15">
      <c r="B37" s="1281"/>
    </row>
    <row r="38" spans="2:109" x14ac:dyDescent="0.15">
      <c r="B38" s="1281"/>
    </row>
    <row r="39" spans="2:109" x14ac:dyDescent="0.15">
      <c r="B39" s="1283"/>
      <c r="C39" s="1284"/>
      <c r="D39" s="1284"/>
      <c r="E39" s="1284"/>
      <c r="F39" s="1284"/>
      <c r="G39" s="1284"/>
      <c r="H39" s="1284"/>
      <c r="I39" s="1284"/>
      <c r="J39" s="1284"/>
      <c r="K39" s="1284"/>
      <c r="L39" s="1284"/>
      <c r="M39" s="1284"/>
      <c r="N39" s="1284"/>
      <c r="O39" s="1284"/>
      <c r="P39" s="1284"/>
      <c r="Q39" s="1284"/>
      <c r="R39" s="1284"/>
      <c r="S39" s="1284"/>
      <c r="T39" s="1284"/>
      <c r="U39" s="1284"/>
      <c r="V39" s="1284"/>
      <c r="W39" s="1284"/>
      <c r="X39" s="1284"/>
      <c r="Y39" s="1284"/>
      <c r="Z39" s="1284"/>
      <c r="AA39" s="1284"/>
      <c r="AB39" s="1284"/>
      <c r="AC39" s="1284"/>
      <c r="AD39" s="1284"/>
      <c r="AE39" s="1284"/>
      <c r="AF39" s="1284"/>
      <c r="AG39" s="1284"/>
      <c r="AH39" s="1284"/>
      <c r="AI39" s="1284"/>
      <c r="AJ39" s="1284"/>
      <c r="AK39" s="1284"/>
      <c r="AL39" s="1284"/>
      <c r="AM39" s="1284"/>
      <c r="AN39" s="1284"/>
      <c r="AO39" s="1284"/>
      <c r="AP39" s="1284"/>
      <c r="AQ39" s="1284"/>
      <c r="AR39" s="1284"/>
      <c r="AS39" s="1284"/>
      <c r="AT39" s="1284"/>
      <c r="AU39" s="1284"/>
      <c r="AV39" s="1284"/>
      <c r="AW39" s="1284"/>
      <c r="AX39" s="1284"/>
      <c r="AY39" s="1284"/>
      <c r="AZ39" s="1284"/>
      <c r="BA39" s="1284"/>
      <c r="BB39" s="1284"/>
      <c r="BC39" s="1284"/>
      <c r="BD39" s="1284"/>
      <c r="BE39" s="1284"/>
      <c r="BF39" s="1284"/>
      <c r="BG39" s="1284"/>
      <c r="BH39" s="1284"/>
      <c r="BI39" s="1284"/>
      <c r="BJ39" s="1284"/>
      <c r="BK39" s="1284"/>
      <c r="BL39" s="1284"/>
      <c r="BM39" s="1284"/>
      <c r="BN39" s="1284"/>
      <c r="BO39" s="1284"/>
      <c r="BP39" s="1284"/>
      <c r="BQ39" s="1284"/>
      <c r="BR39" s="1284"/>
      <c r="BS39" s="1284"/>
      <c r="BT39" s="1284"/>
      <c r="BU39" s="1284"/>
      <c r="BV39" s="1284"/>
      <c r="BW39" s="1284"/>
      <c r="BX39" s="1284"/>
      <c r="BY39" s="1284"/>
      <c r="BZ39" s="1284"/>
      <c r="CA39" s="1284"/>
      <c r="CB39" s="1284"/>
      <c r="CC39" s="1284"/>
      <c r="CD39" s="1284"/>
      <c r="CE39" s="1284"/>
      <c r="CF39" s="1284"/>
      <c r="CG39" s="1284"/>
      <c r="CH39" s="1284"/>
      <c r="CI39" s="1284"/>
      <c r="CJ39" s="1284"/>
      <c r="CK39" s="1284"/>
      <c r="CL39" s="1284"/>
      <c r="CM39" s="1284"/>
      <c r="CN39" s="1284"/>
      <c r="CO39" s="1284"/>
      <c r="CP39" s="1284"/>
      <c r="CQ39" s="1284"/>
      <c r="CR39" s="1284"/>
      <c r="CS39" s="1284"/>
      <c r="CT39" s="1284"/>
      <c r="CU39" s="1284"/>
      <c r="CV39" s="1284"/>
      <c r="CW39" s="1284"/>
      <c r="CX39" s="1284"/>
      <c r="CY39" s="1284"/>
      <c r="CZ39" s="1284"/>
      <c r="DA39" s="1284"/>
      <c r="DB39" s="1284"/>
      <c r="DC39" s="1284"/>
      <c r="DD39" s="1285"/>
    </row>
    <row r="40" spans="2:109" x14ac:dyDescent="0.15">
      <c r="B40" s="1286"/>
      <c r="DD40" s="1286"/>
      <c r="DE40" s="1274"/>
    </row>
    <row r="41" spans="2:109" ht="17.25" x14ac:dyDescent="0.15">
      <c r="B41" s="1287" t="s">
        <v>600</v>
      </c>
      <c r="C41" s="1277"/>
      <c r="D41" s="1277"/>
      <c r="E41" s="1277"/>
      <c r="F41" s="1277"/>
      <c r="G41" s="1277"/>
      <c r="H41" s="1277"/>
      <c r="I41" s="1277"/>
      <c r="J41" s="1277"/>
      <c r="K41" s="1277"/>
      <c r="L41" s="1277"/>
      <c r="M41" s="1277"/>
      <c r="N41" s="1277"/>
      <c r="O41" s="1277"/>
      <c r="P41" s="1277"/>
      <c r="Q41" s="1277"/>
      <c r="R41" s="1277"/>
      <c r="S41" s="1277"/>
      <c r="T41" s="1277"/>
      <c r="U41" s="1277"/>
      <c r="V41" s="1277"/>
      <c r="W41" s="1277"/>
      <c r="X41" s="1277"/>
      <c r="Y41" s="1277"/>
      <c r="Z41" s="1277"/>
      <c r="AA41" s="1277"/>
      <c r="AB41" s="1277"/>
      <c r="AC41" s="1277"/>
      <c r="AD41" s="1277"/>
      <c r="AE41" s="1277"/>
      <c r="AF41" s="1277"/>
      <c r="AG41" s="1277"/>
      <c r="AH41" s="1277"/>
      <c r="AI41" s="1277"/>
      <c r="AJ41" s="1277"/>
      <c r="AK41" s="1277"/>
      <c r="AL41" s="1277"/>
      <c r="AM41" s="1277"/>
      <c r="AN41" s="1277"/>
      <c r="AO41" s="1277"/>
      <c r="AP41" s="1277"/>
      <c r="AQ41" s="1277"/>
      <c r="AR41" s="1277"/>
      <c r="AS41" s="1277"/>
      <c r="AT41" s="1277"/>
      <c r="AU41" s="1277"/>
      <c r="AV41" s="1277"/>
      <c r="AW41" s="1277"/>
      <c r="AX41" s="1277"/>
      <c r="AY41" s="1277"/>
      <c r="AZ41" s="1277"/>
      <c r="BA41" s="1277"/>
      <c r="BB41" s="1277"/>
      <c r="BC41" s="1277"/>
      <c r="BD41" s="1277"/>
      <c r="BE41" s="1277"/>
      <c r="BF41" s="1277"/>
      <c r="BG41" s="1277"/>
      <c r="BH41" s="1277"/>
      <c r="BI41" s="1277"/>
      <c r="BJ41" s="1277"/>
      <c r="BK41" s="1277"/>
      <c r="BL41" s="1277"/>
      <c r="BM41" s="1277"/>
      <c r="BN41" s="1277"/>
      <c r="BO41" s="1277"/>
      <c r="BP41" s="1277"/>
      <c r="BQ41" s="1277"/>
      <c r="BR41" s="1277"/>
      <c r="BS41" s="1277"/>
      <c r="BT41" s="1277"/>
      <c r="BU41" s="1277"/>
      <c r="BV41" s="1277"/>
      <c r="BW41" s="1277"/>
      <c r="BX41" s="1277"/>
      <c r="BY41" s="1277"/>
      <c r="BZ41" s="1277"/>
      <c r="CA41" s="1277"/>
      <c r="CB41" s="1277"/>
      <c r="CC41" s="1277"/>
      <c r="CD41" s="1277"/>
      <c r="CE41" s="1277"/>
      <c r="CF41" s="1277"/>
      <c r="CG41" s="1277"/>
      <c r="CH41" s="1277"/>
      <c r="CI41" s="1277"/>
      <c r="CJ41" s="1277"/>
      <c r="CK41" s="1277"/>
      <c r="CL41" s="1277"/>
      <c r="CM41" s="1277"/>
      <c r="CN41" s="1277"/>
      <c r="CO41" s="1277"/>
      <c r="CP41" s="1277"/>
      <c r="CQ41" s="1277"/>
      <c r="CR41" s="1277"/>
      <c r="CS41" s="1277"/>
      <c r="CT41" s="1277"/>
      <c r="CU41" s="1277"/>
      <c r="CV41" s="1277"/>
      <c r="CW41" s="1277"/>
      <c r="CX41" s="1277"/>
      <c r="CY41" s="1277"/>
      <c r="CZ41" s="1277"/>
      <c r="DA41" s="1277"/>
      <c r="DB41" s="1277"/>
      <c r="DC41" s="1277"/>
      <c r="DD41" s="1279"/>
    </row>
    <row r="42" spans="2:109" x14ac:dyDescent="0.15">
      <c r="B42" s="1281"/>
      <c r="G42" s="1288"/>
      <c r="I42" s="1289"/>
      <c r="J42" s="1289"/>
      <c r="K42" s="1289"/>
      <c r="AM42" s="1288"/>
      <c r="AN42" s="1288" t="s">
        <v>601</v>
      </c>
      <c r="AP42" s="1289"/>
      <c r="AQ42" s="1289"/>
      <c r="AR42" s="1289"/>
      <c r="AY42" s="1288"/>
      <c r="BA42" s="1289"/>
      <c r="BB42" s="1289"/>
      <c r="BC42" s="1289"/>
      <c r="BK42" s="1288"/>
      <c r="BM42" s="1289"/>
      <c r="BN42" s="1289"/>
      <c r="BO42" s="1289"/>
      <c r="BW42" s="1288"/>
      <c r="BY42" s="1289"/>
      <c r="BZ42" s="1289"/>
      <c r="CA42" s="1289"/>
      <c r="CI42" s="1288"/>
      <c r="CK42" s="1289"/>
      <c r="CL42" s="1289"/>
      <c r="CM42" s="1289"/>
      <c r="CU42" s="1288"/>
      <c r="CW42" s="1289"/>
      <c r="CX42" s="1289"/>
      <c r="CY42" s="1289"/>
    </row>
    <row r="43" spans="2:109" ht="13.5" customHeight="1" x14ac:dyDescent="0.15">
      <c r="B43" s="1281"/>
      <c r="AN43" s="1290" t="s">
        <v>602</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1281"/>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1281"/>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1281"/>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1281"/>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1281"/>
      <c r="H48" s="1299"/>
      <c r="I48" s="1299"/>
      <c r="J48" s="1299"/>
      <c r="AN48" s="1299"/>
      <c r="AO48" s="1299"/>
      <c r="AP48" s="1299"/>
      <c r="AZ48" s="1299"/>
      <c r="BA48" s="1299"/>
      <c r="BB48" s="1299"/>
      <c r="BL48" s="1299"/>
      <c r="BM48" s="1299"/>
      <c r="BN48" s="1299"/>
      <c r="BX48" s="1299"/>
      <c r="BY48" s="1299"/>
      <c r="BZ48" s="1299"/>
      <c r="CJ48" s="1299"/>
      <c r="CK48" s="1299"/>
      <c r="CL48" s="1299"/>
      <c r="CV48" s="1299"/>
      <c r="CW48" s="1299"/>
      <c r="CX48" s="1299"/>
    </row>
    <row r="49" spans="1:109" x14ac:dyDescent="0.15">
      <c r="B49" s="1281"/>
      <c r="AN49" s="1274" t="s">
        <v>603</v>
      </c>
    </row>
    <row r="50" spans="1:109" x14ac:dyDescent="0.15">
      <c r="B50" s="1281"/>
      <c r="G50" s="1300"/>
      <c r="H50" s="1300"/>
      <c r="I50" s="1300"/>
      <c r="J50" s="1300"/>
      <c r="K50" s="1301"/>
      <c r="L50" s="1301"/>
      <c r="M50" s="1302"/>
      <c r="N50" s="1302"/>
      <c r="AN50" s="1303"/>
      <c r="AO50" s="1304"/>
      <c r="AP50" s="1304"/>
      <c r="AQ50" s="1304"/>
      <c r="AR50" s="1304"/>
      <c r="AS50" s="1304"/>
      <c r="AT50" s="1304"/>
      <c r="AU50" s="1304"/>
      <c r="AV50" s="1304"/>
      <c r="AW50" s="1304"/>
      <c r="AX50" s="1304"/>
      <c r="AY50" s="1304"/>
      <c r="AZ50" s="1304"/>
      <c r="BA50" s="1304"/>
      <c r="BB50" s="1304"/>
      <c r="BC50" s="1304"/>
      <c r="BD50" s="1304"/>
      <c r="BE50" s="1304"/>
      <c r="BF50" s="1304"/>
      <c r="BG50" s="1304"/>
      <c r="BH50" s="1304"/>
      <c r="BI50" s="1304"/>
      <c r="BJ50" s="1304"/>
      <c r="BK50" s="1304"/>
      <c r="BL50" s="1304"/>
      <c r="BM50" s="1304"/>
      <c r="BN50" s="1304"/>
      <c r="BO50" s="1305"/>
      <c r="BP50" s="1306" t="s">
        <v>552</v>
      </c>
      <c r="BQ50" s="1306"/>
      <c r="BR50" s="1306"/>
      <c r="BS50" s="1306"/>
      <c r="BT50" s="1306"/>
      <c r="BU50" s="1306"/>
      <c r="BV50" s="1306"/>
      <c r="BW50" s="1306"/>
      <c r="BX50" s="1306" t="s">
        <v>553</v>
      </c>
      <c r="BY50" s="1306"/>
      <c r="BZ50" s="1306"/>
      <c r="CA50" s="1306"/>
      <c r="CB50" s="1306"/>
      <c r="CC50" s="1306"/>
      <c r="CD50" s="1306"/>
      <c r="CE50" s="1306"/>
      <c r="CF50" s="1306" t="s">
        <v>554</v>
      </c>
      <c r="CG50" s="1306"/>
      <c r="CH50" s="1306"/>
      <c r="CI50" s="1306"/>
      <c r="CJ50" s="1306"/>
      <c r="CK50" s="1306"/>
      <c r="CL50" s="1306"/>
      <c r="CM50" s="1306"/>
      <c r="CN50" s="1306" t="s">
        <v>555</v>
      </c>
      <c r="CO50" s="1306"/>
      <c r="CP50" s="1306"/>
      <c r="CQ50" s="1306"/>
      <c r="CR50" s="1306"/>
      <c r="CS50" s="1306"/>
      <c r="CT50" s="1306"/>
      <c r="CU50" s="1306"/>
      <c r="CV50" s="1306" t="s">
        <v>556</v>
      </c>
      <c r="CW50" s="1306"/>
      <c r="CX50" s="1306"/>
      <c r="CY50" s="1306"/>
      <c r="CZ50" s="1306"/>
      <c r="DA50" s="1306"/>
      <c r="DB50" s="1306"/>
      <c r="DC50" s="1306"/>
    </row>
    <row r="51" spans="1:109" ht="13.5" customHeight="1" x14ac:dyDescent="0.15">
      <c r="B51" s="1281"/>
      <c r="G51" s="1307"/>
      <c r="H51" s="1307"/>
      <c r="I51" s="1308"/>
      <c r="J51" s="1308"/>
      <c r="K51" s="1309"/>
      <c r="L51" s="1309"/>
      <c r="M51" s="1309"/>
      <c r="N51" s="1309"/>
      <c r="AM51" s="1299"/>
      <c r="AN51" s="1310" t="s">
        <v>604</v>
      </c>
      <c r="AO51" s="1310"/>
      <c r="AP51" s="1310"/>
      <c r="AQ51" s="1310"/>
      <c r="AR51" s="1310"/>
      <c r="AS51" s="1310"/>
      <c r="AT51" s="1310"/>
      <c r="AU51" s="1310"/>
      <c r="AV51" s="1310"/>
      <c r="AW51" s="1310"/>
      <c r="AX51" s="1310"/>
      <c r="AY51" s="1310"/>
      <c r="AZ51" s="1310"/>
      <c r="BA51" s="1310"/>
      <c r="BB51" s="1310" t="s">
        <v>605</v>
      </c>
      <c r="BC51" s="1310"/>
      <c r="BD51" s="1310"/>
      <c r="BE51" s="1310"/>
      <c r="BF51" s="1310"/>
      <c r="BG51" s="1310"/>
      <c r="BH51" s="1310"/>
      <c r="BI51" s="1310"/>
      <c r="BJ51" s="1310"/>
      <c r="BK51" s="1310"/>
      <c r="BL51" s="1310"/>
      <c r="BM51" s="1310"/>
      <c r="BN51" s="1310"/>
      <c r="BO51" s="1310"/>
      <c r="BP51" s="1311"/>
      <c r="BQ51" s="1312"/>
      <c r="BR51" s="1312"/>
      <c r="BS51" s="1312"/>
      <c r="BT51" s="1312"/>
      <c r="BU51" s="1312"/>
      <c r="BV51" s="1312"/>
      <c r="BW51" s="1312"/>
      <c r="BX51" s="1312">
        <v>1.8</v>
      </c>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v>12.6</v>
      </c>
      <c r="CW51" s="1312"/>
      <c r="CX51" s="1312"/>
      <c r="CY51" s="1312"/>
      <c r="CZ51" s="1312"/>
      <c r="DA51" s="1312"/>
      <c r="DB51" s="1312"/>
      <c r="DC51" s="1312"/>
    </row>
    <row r="52" spans="1:109" x14ac:dyDescent="0.15">
      <c r="B52" s="1281"/>
      <c r="G52" s="1307"/>
      <c r="H52" s="1307"/>
      <c r="I52" s="1308"/>
      <c r="J52" s="1308"/>
      <c r="K52" s="1309"/>
      <c r="L52" s="1309"/>
      <c r="M52" s="1309"/>
      <c r="N52" s="1309"/>
      <c r="AM52" s="1299"/>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89"/>
      <c r="B53" s="1281"/>
      <c r="G53" s="1307"/>
      <c r="H53" s="1307"/>
      <c r="I53" s="1300"/>
      <c r="J53" s="1300"/>
      <c r="K53" s="1309"/>
      <c r="L53" s="1309"/>
      <c r="M53" s="1309"/>
      <c r="N53" s="1309"/>
      <c r="AM53" s="1299"/>
      <c r="AN53" s="1310"/>
      <c r="AO53" s="1310"/>
      <c r="AP53" s="1310"/>
      <c r="AQ53" s="1310"/>
      <c r="AR53" s="1310"/>
      <c r="AS53" s="1310"/>
      <c r="AT53" s="1310"/>
      <c r="AU53" s="1310"/>
      <c r="AV53" s="1310"/>
      <c r="AW53" s="1310"/>
      <c r="AX53" s="1310"/>
      <c r="AY53" s="1310"/>
      <c r="AZ53" s="1310"/>
      <c r="BA53" s="1310"/>
      <c r="BB53" s="1310" t="s">
        <v>606</v>
      </c>
      <c r="BC53" s="1310"/>
      <c r="BD53" s="1310"/>
      <c r="BE53" s="1310"/>
      <c r="BF53" s="1310"/>
      <c r="BG53" s="1310"/>
      <c r="BH53" s="1310"/>
      <c r="BI53" s="1310"/>
      <c r="BJ53" s="1310"/>
      <c r="BK53" s="1310"/>
      <c r="BL53" s="1310"/>
      <c r="BM53" s="1310"/>
      <c r="BN53" s="1310"/>
      <c r="BO53" s="1310"/>
      <c r="BP53" s="1311"/>
      <c r="BQ53" s="1312"/>
      <c r="BR53" s="1312"/>
      <c r="BS53" s="1312"/>
      <c r="BT53" s="1312"/>
      <c r="BU53" s="1312"/>
      <c r="BV53" s="1312"/>
      <c r="BW53" s="1312"/>
      <c r="BX53" s="1312">
        <v>53.9</v>
      </c>
      <c r="BY53" s="1312"/>
      <c r="BZ53" s="1312"/>
      <c r="CA53" s="1312"/>
      <c r="CB53" s="1312"/>
      <c r="CC53" s="1312"/>
      <c r="CD53" s="1312"/>
      <c r="CE53" s="1312"/>
      <c r="CF53" s="1312">
        <v>55.2</v>
      </c>
      <c r="CG53" s="1312"/>
      <c r="CH53" s="1312"/>
      <c r="CI53" s="1312"/>
      <c r="CJ53" s="1312"/>
      <c r="CK53" s="1312"/>
      <c r="CL53" s="1312"/>
      <c r="CM53" s="1312"/>
      <c r="CN53" s="1312">
        <v>57</v>
      </c>
      <c r="CO53" s="1312"/>
      <c r="CP53" s="1312"/>
      <c r="CQ53" s="1312"/>
      <c r="CR53" s="1312"/>
      <c r="CS53" s="1312"/>
      <c r="CT53" s="1312"/>
      <c r="CU53" s="1312"/>
      <c r="CV53" s="1312">
        <v>57.3</v>
      </c>
      <c r="CW53" s="1312"/>
      <c r="CX53" s="1312"/>
      <c r="CY53" s="1312"/>
      <c r="CZ53" s="1312"/>
      <c r="DA53" s="1312"/>
      <c r="DB53" s="1312"/>
      <c r="DC53" s="1312"/>
    </row>
    <row r="54" spans="1:109" x14ac:dyDescent="0.15">
      <c r="A54" s="1289"/>
      <c r="B54" s="1281"/>
      <c r="G54" s="1307"/>
      <c r="H54" s="1307"/>
      <c r="I54" s="1300"/>
      <c r="J54" s="1300"/>
      <c r="K54" s="1309"/>
      <c r="L54" s="1309"/>
      <c r="M54" s="1309"/>
      <c r="N54" s="1309"/>
      <c r="AM54" s="1299"/>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89"/>
      <c r="B55" s="1281"/>
      <c r="G55" s="1300"/>
      <c r="H55" s="1300"/>
      <c r="I55" s="1300"/>
      <c r="J55" s="1300"/>
      <c r="K55" s="1309"/>
      <c r="L55" s="1309"/>
      <c r="M55" s="1309"/>
      <c r="N55" s="1309"/>
      <c r="AN55" s="1306" t="s">
        <v>607</v>
      </c>
      <c r="AO55" s="1306"/>
      <c r="AP55" s="1306"/>
      <c r="AQ55" s="1306"/>
      <c r="AR55" s="1306"/>
      <c r="AS55" s="1306"/>
      <c r="AT55" s="1306"/>
      <c r="AU55" s="1306"/>
      <c r="AV55" s="1306"/>
      <c r="AW55" s="1306"/>
      <c r="AX55" s="1306"/>
      <c r="AY55" s="1306"/>
      <c r="AZ55" s="1306"/>
      <c r="BA55" s="1306"/>
      <c r="BB55" s="1310" t="s">
        <v>605</v>
      </c>
      <c r="BC55" s="1310"/>
      <c r="BD55" s="1310"/>
      <c r="BE55" s="1310"/>
      <c r="BF55" s="1310"/>
      <c r="BG55" s="1310"/>
      <c r="BH55" s="1310"/>
      <c r="BI55" s="1310"/>
      <c r="BJ55" s="1310"/>
      <c r="BK55" s="1310"/>
      <c r="BL55" s="1310"/>
      <c r="BM55" s="1310"/>
      <c r="BN55" s="1310"/>
      <c r="BO55" s="1310"/>
      <c r="BP55" s="1311"/>
      <c r="BQ55" s="1312"/>
      <c r="BR55" s="1312"/>
      <c r="BS55" s="1312"/>
      <c r="BT55" s="1312"/>
      <c r="BU55" s="1312"/>
      <c r="BV55" s="1312"/>
      <c r="BW55" s="1312"/>
      <c r="BX55" s="1312">
        <v>54.6</v>
      </c>
      <c r="BY55" s="1312"/>
      <c r="BZ55" s="1312"/>
      <c r="CA55" s="1312"/>
      <c r="CB55" s="1312"/>
      <c r="CC55" s="1312"/>
      <c r="CD55" s="1312"/>
      <c r="CE55" s="1312"/>
      <c r="CF55" s="1312">
        <v>53.2</v>
      </c>
      <c r="CG55" s="1312"/>
      <c r="CH55" s="1312"/>
      <c r="CI55" s="1312"/>
      <c r="CJ55" s="1312"/>
      <c r="CK55" s="1312"/>
      <c r="CL55" s="1312"/>
      <c r="CM55" s="1312"/>
      <c r="CN55" s="1312">
        <v>47.9</v>
      </c>
      <c r="CO55" s="1312"/>
      <c r="CP55" s="1312"/>
      <c r="CQ55" s="1312"/>
      <c r="CR55" s="1312"/>
      <c r="CS55" s="1312"/>
      <c r="CT55" s="1312"/>
      <c r="CU55" s="1312"/>
      <c r="CV55" s="1312">
        <v>49</v>
      </c>
      <c r="CW55" s="1312"/>
      <c r="CX55" s="1312"/>
      <c r="CY55" s="1312"/>
      <c r="CZ55" s="1312"/>
      <c r="DA55" s="1312"/>
      <c r="DB55" s="1312"/>
      <c r="DC55" s="1312"/>
    </row>
    <row r="56" spans="1:109" x14ac:dyDescent="0.15">
      <c r="A56" s="1289"/>
      <c r="B56" s="1281"/>
      <c r="G56" s="1300"/>
      <c r="H56" s="1300"/>
      <c r="I56" s="1300"/>
      <c r="J56" s="1300"/>
      <c r="K56" s="1309"/>
      <c r="L56" s="1309"/>
      <c r="M56" s="1309"/>
      <c r="N56" s="1309"/>
      <c r="AN56" s="1306"/>
      <c r="AO56" s="1306"/>
      <c r="AP56" s="1306"/>
      <c r="AQ56" s="1306"/>
      <c r="AR56" s="1306"/>
      <c r="AS56" s="1306"/>
      <c r="AT56" s="1306"/>
      <c r="AU56" s="1306"/>
      <c r="AV56" s="1306"/>
      <c r="AW56" s="1306"/>
      <c r="AX56" s="1306"/>
      <c r="AY56" s="1306"/>
      <c r="AZ56" s="1306"/>
      <c r="BA56" s="1306"/>
      <c r="BB56" s="1310"/>
      <c r="BC56" s="1310"/>
      <c r="BD56" s="1310"/>
      <c r="BE56" s="1310"/>
      <c r="BF56" s="1310"/>
      <c r="BG56" s="1310"/>
      <c r="BH56" s="1310"/>
      <c r="BI56" s="1310"/>
      <c r="BJ56" s="1310"/>
      <c r="BK56" s="1310"/>
      <c r="BL56" s="1310"/>
      <c r="BM56" s="1310"/>
      <c r="BN56" s="1310"/>
      <c r="BO56" s="1310"/>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89" customFormat="1" x14ac:dyDescent="0.15">
      <c r="B57" s="1313"/>
      <c r="G57" s="1300"/>
      <c r="H57" s="1300"/>
      <c r="I57" s="1314"/>
      <c r="J57" s="1314"/>
      <c r="K57" s="1309"/>
      <c r="L57" s="1309"/>
      <c r="M57" s="1309"/>
      <c r="N57" s="1309"/>
      <c r="AM57" s="1274"/>
      <c r="AN57" s="1306"/>
      <c r="AO57" s="1306"/>
      <c r="AP57" s="1306"/>
      <c r="AQ57" s="1306"/>
      <c r="AR57" s="1306"/>
      <c r="AS57" s="1306"/>
      <c r="AT57" s="1306"/>
      <c r="AU57" s="1306"/>
      <c r="AV57" s="1306"/>
      <c r="AW57" s="1306"/>
      <c r="AX57" s="1306"/>
      <c r="AY57" s="1306"/>
      <c r="AZ57" s="1306"/>
      <c r="BA57" s="1306"/>
      <c r="BB57" s="1310" t="s">
        <v>606</v>
      </c>
      <c r="BC57" s="1310"/>
      <c r="BD57" s="1310"/>
      <c r="BE57" s="1310"/>
      <c r="BF57" s="1310"/>
      <c r="BG57" s="1310"/>
      <c r="BH57" s="1310"/>
      <c r="BI57" s="1310"/>
      <c r="BJ57" s="1310"/>
      <c r="BK57" s="1310"/>
      <c r="BL57" s="1310"/>
      <c r="BM57" s="1310"/>
      <c r="BN57" s="1310"/>
      <c r="BO57" s="1310"/>
      <c r="BP57" s="1311"/>
      <c r="BQ57" s="1312"/>
      <c r="BR57" s="1312"/>
      <c r="BS57" s="1312"/>
      <c r="BT57" s="1312"/>
      <c r="BU57" s="1312"/>
      <c r="BV57" s="1312"/>
      <c r="BW57" s="1312"/>
      <c r="BX57" s="1312">
        <v>58.3</v>
      </c>
      <c r="BY57" s="1312"/>
      <c r="BZ57" s="1312"/>
      <c r="CA57" s="1312"/>
      <c r="CB57" s="1312"/>
      <c r="CC57" s="1312"/>
      <c r="CD57" s="1312"/>
      <c r="CE57" s="1312"/>
      <c r="CF57" s="1312">
        <v>59.6</v>
      </c>
      <c r="CG57" s="1312"/>
      <c r="CH57" s="1312"/>
      <c r="CI57" s="1312"/>
      <c r="CJ57" s="1312"/>
      <c r="CK57" s="1312"/>
      <c r="CL57" s="1312"/>
      <c r="CM57" s="1312"/>
      <c r="CN57" s="1312">
        <v>60.7</v>
      </c>
      <c r="CO57" s="1312"/>
      <c r="CP57" s="1312"/>
      <c r="CQ57" s="1312"/>
      <c r="CR57" s="1312"/>
      <c r="CS57" s="1312"/>
      <c r="CT57" s="1312"/>
      <c r="CU57" s="1312"/>
      <c r="CV57" s="1312">
        <v>62</v>
      </c>
      <c r="CW57" s="1312"/>
      <c r="CX57" s="1312"/>
      <c r="CY57" s="1312"/>
      <c r="CZ57" s="1312"/>
      <c r="DA57" s="1312"/>
      <c r="DB57" s="1312"/>
      <c r="DC57" s="1312"/>
      <c r="DD57" s="1315"/>
      <c r="DE57" s="1313"/>
    </row>
    <row r="58" spans="1:109" s="1289" customFormat="1" x14ac:dyDescent="0.15">
      <c r="A58" s="1274"/>
      <c r="B58" s="1313"/>
      <c r="G58" s="1300"/>
      <c r="H58" s="1300"/>
      <c r="I58" s="1314"/>
      <c r="J58" s="1314"/>
      <c r="K58" s="1309"/>
      <c r="L58" s="1309"/>
      <c r="M58" s="1309"/>
      <c r="N58" s="1309"/>
      <c r="AM58" s="1274"/>
      <c r="AN58" s="1306"/>
      <c r="AO58" s="1306"/>
      <c r="AP58" s="1306"/>
      <c r="AQ58" s="1306"/>
      <c r="AR58" s="1306"/>
      <c r="AS58" s="1306"/>
      <c r="AT58" s="1306"/>
      <c r="AU58" s="1306"/>
      <c r="AV58" s="1306"/>
      <c r="AW58" s="1306"/>
      <c r="AX58" s="1306"/>
      <c r="AY58" s="1306"/>
      <c r="AZ58" s="1306"/>
      <c r="BA58" s="1306"/>
      <c r="BB58" s="1310"/>
      <c r="BC58" s="1310"/>
      <c r="BD58" s="1310"/>
      <c r="BE58" s="1310"/>
      <c r="BF58" s="1310"/>
      <c r="BG58" s="1310"/>
      <c r="BH58" s="1310"/>
      <c r="BI58" s="1310"/>
      <c r="BJ58" s="1310"/>
      <c r="BK58" s="1310"/>
      <c r="BL58" s="1310"/>
      <c r="BM58" s="1310"/>
      <c r="BN58" s="1310"/>
      <c r="BO58" s="1310"/>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89" customFormat="1" x14ac:dyDescent="0.15">
      <c r="A59" s="1274"/>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89" customFormat="1" x14ac:dyDescent="0.15">
      <c r="A60" s="1274"/>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89" customFormat="1" x14ac:dyDescent="0.15">
      <c r="A61" s="1274"/>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6"/>
      <c r="C62" s="1286"/>
      <c r="D62" s="1286"/>
      <c r="E62" s="1286"/>
      <c r="F62" s="1286"/>
      <c r="G62" s="1286"/>
      <c r="H62" s="1286"/>
      <c r="I62" s="1286"/>
      <c r="J62" s="1286"/>
      <c r="K62" s="1286"/>
      <c r="L62" s="1286"/>
      <c r="M62" s="1286"/>
      <c r="N62" s="1286"/>
      <c r="O62" s="1286"/>
      <c r="P62" s="1286"/>
      <c r="Q62" s="1286"/>
      <c r="R62" s="1286"/>
      <c r="S62" s="1286"/>
      <c r="T62" s="1286"/>
      <c r="U62" s="1286"/>
      <c r="V62" s="1286"/>
      <c r="W62" s="1286"/>
      <c r="X62" s="1286"/>
      <c r="Y62" s="1286"/>
      <c r="Z62" s="1286"/>
      <c r="AA62" s="1286"/>
      <c r="AB62" s="1286"/>
      <c r="AC62" s="1286"/>
      <c r="AD62" s="1286"/>
      <c r="AE62" s="1286"/>
      <c r="AF62" s="1286"/>
      <c r="AG62" s="1286"/>
      <c r="AH62" s="1286"/>
      <c r="AI62" s="1286"/>
      <c r="AJ62" s="1286"/>
      <c r="AK62" s="1286"/>
      <c r="AL62" s="1286"/>
      <c r="AM62" s="1286"/>
      <c r="AN62" s="1286"/>
      <c r="AO62" s="1286"/>
      <c r="AP62" s="1286"/>
      <c r="AQ62" s="1286"/>
      <c r="AR62" s="1286"/>
      <c r="AS62" s="1286"/>
      <c r="AT62" s="1286"/>
      <c r="AU62" s="1286"/>
      <c r="AV62" s="1286"/>
      <c r="AW62" s="1286"/>
      <c r="AX62" s="1286"/>
      <c r="AY62" s="1286"/>
      <c r="AZ62" s="1286"/>
      <c r="BA62" s="1286"/>
      <c r="BB62" s="1286"/>
      <c r="BC62" s="1286"/>
      <c r="BD62" s="1286"/>
      <c r="BE62" s="1286"/>
      <c r="BF62" s="1286"/>
      <c r="BG62" s="1286"/>
      <c r="BH62" s="1286"/>
      <c r="BI62" s="1286"/>
      <c r="BJ62" s="1286"/>
      <c r="BK62" s="1286"/>
      <c r="BL62" s="1286"/>
      <c r="BM62" s="1286"/>
      <c r="BN62" s="1286"/>
      <c r="BO62" s="1286"/>
      <c r="BP62" s="1286"/>
      <c r="BQ62" s="1286"/>
      <c r="BR62" s="1286"/>
      <c r="BS62" s="1286"/>
      <c r="BT62" s="1286"/>
      <c r="BU62" s="1286"/>
      <c r="BV62" s="1286"/>
      <c r="BW62" s="1286"/>
      <c r="BX62" s="1286"/>
      <c r="BY62" s="1286"/>
      <c r="BZ62" s="1286"/>
      <c r="CA62" s="1286"/>
      <c r="CB62" s="1286"/>
      <c r="CC62" s="1286"/>
      <c r="CD62" s="1286"/>
      <c r="CE62" s="1286"/>
      <c r="CF62" s="1286"/>
      <c r="CG62" s="1286"/>
      <c r="CH62" s="1286"/>
      <c r="CI62" s="1286"/>
      <c r="CJ62" s="1286"/>
      <c r="CK62" s="1286"/>
      <c r="CL62" s="1286"/>
      <c r="CM62" s="1286"/>
      <c r="CN62" s="1286"/>
      <c r="CO62" s="1286"/>
      <c r="CP62" s="1286"/>
      <c r="CQ62" s="1286"/>
      <c r="CR62" s="1286"/>
      <c r="CS62" s="1286"/>
      <c r="CT62" s="1286"/>
      <c r="CU62" s="1286"/>
      <c r="CV62" s="1286"/>
      <c r="CW62" s="1286"/>
      <c r="CX62" s="1286"/>
      <c r="CY62" s="1286"/>
      <c r="CZ62" s="1286"/>
      <c r="DA62" s="1286"/>
      <c r="DB62" s="1286"/>
      <c r="DC62" s="1286"/>
      <c r="DD62" s="1286"/>
      <c r="DE62" s="1274"/>
    </row>
    <row r="63" spans="1:109" ht="17.25" x14ac:dyDescent="0.15">
      <c r="B63" s="1321" t="s">
        <v>608</v>
      </c>
    </row>
    <row r="64" spans="1:109" x14ac:dyDescent="0.15">
      <c r="B64" s="1281"/>
      <c r="G64" s="1288"/>
      <c r="I64" s="1322"/>
      <c r="J64" s="1322"/>
      <c r="K64" s="1322"/>
      <c r="L64" s="1322"/>
      <c r="M64" s="1322"/>
      <c r="N64" s="1323"/>
      <c r="AM64" s="1288"/>
      <c r="AN64" s="1288" t="s">
        <v>601</v>
      </c>
      <c r="AP64" s="1289"/>
      <c r="AQ64" s="1289"/>
      <c r="AR64" s="1289"/>
      <c r="AY64" s="1288"/>
      <c r="BA64" s="1289"/>
      <c r="BB64" s="1289"/>
      <c r="BC64" s="1289"/>
      <c r="BK64" s="1288"/>
      <c r="BM64" s="1289"/>
      <c r="BN64" s="1289"/>
      <c r="BO64" s="1289"/>
      <c r="BW64" s="1288"/>
      <c r="BY64" s="1289"/>
      <c r="BZ64" s="1289"/>
      <c r="CA64" s="1289"/>
      <c r="CI64" s="1288"/>
      <c r="CK64" s="1289"/>
      <c r="CL64" s="1289"/>
      <c r="CM64" s="1289"/>
      <c r="CU64" s="1288"/>
      <c r="CW64" s="1289"/>
      <c r="CX64" s="1289"/>
      <c r="CY64" s="1289"/>
    </row>
    <row r="65" spans="2:107" x14ac:dyDescent="0.15">
      <c r="B65" s="1281"/>
      <c r="AN65" s="1324" t="s">
        <v>609</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1281"/>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1281"/>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1281"/>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1281"/>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1281"/>
      <c r="H70" s="1333"/>
      <c r="I70" s="1333"/>
      <c r="J70" s="1334"/>
      <c r="K70" s="1334"/>
      <c r="L70" s="1335"/>
      <c r="M70" s="1334"/>
      <c r="N70" s="1335"/>
      <c r="AN70" s="1299"/>
      <c r="AO70" s="1299"/>
      <c r="AP70" s="1299"/>
      <c r="AZ70" s="1299"/>
      <c r="BA70" s="1299"/>
      <c r="BB70" s="1299"/>
      <c r="BL70" s="1299"/>
      <c r="BM70" s="1299"/>
      <c r="BN70" s="1299"/>
      <c r="BX70" s="1299"/>
      <c r="BY70" s="1299"/>
      <c r="BZ70" s="1299"/>
      <c r="CJ70" s="1299"/>
      <c r="CK70" s="1299"/>
      <c r="CL70" s="1299"/>
      <c r="CV70" s="1299"/>
      <c r="CW70" s="1299"/>
      <c r="CX70" s="1299"/>
    </row>
    <row r="71" spans="2:107" x14ac:dyDescent="0.15">
      <c r="B71" s="1281"/>
      <c r="G71" s="1336"/>
      <c r="I71" s="1337"/>
      <c r="J71" s="1334"/>
      <c r="K71" s="1334"/>
      <c r="L71" s="1335"/>
      <c r="M71" s="1334"/>
      <c r="N71" s="1335"/>
      <c r="AM71" s="1336"/>
      <c r="AN71" s="1274" t="s">
        <v>603</v>
      </c>
    </row>
    <row r="72" spans="2:107" x14ac:dyDescent="0.15">
      <c r="B72" s="1281"/>
      <c r="G72" s="1300"/>
      <c r="H72" s="1300"/>
      <c r="I72" s="1300"/>
      <c r="J72" s="1300"/>
      <c r="K72" s="1301"/>
      <c r="L72" s="1301"/>
      <c r="M72" s="1302"/>
      <c r="N72" s="1302"/>
      <c r="AN72" s="1303"/>
      <c r="AO72" s="1304"/>
      <c r="AP72" s="1304"/>
      <c r="AQ72" s="1304"/>
      <c r="AR72" s="1304"/>
      <c r="AS72" s="1304"/>
      <c r="AT72" s="1304"/>
      <c r="AU72" s="1304"/>
      <c r="AV72" s="1304"/>
      <c r="AW72" s="1304"/>
      <c r="AX72" s="1304"/>
      <c r="AY72" s="1304"/>
      <c r="AZ72" s="1304"/>
      <c r="BA72" s="1304"/>
      <c r="BB72" s="1304"/>
      <c r="BC72" s="1304"/>
      <c r="BD72" s="1304"/>
      <c r="BE72" s="1304"/>
      <c r="BF72" s="1304"/>
      <c r="BG72" s="1304"/>
      <c r="BH72" s="1304"/>
      <c r="BI72" s="1304"/>
      <c r="BJ72" s="1304"/>
      <c r="BK72" s="1304"/>
      <c r="BL72" s="1304"/>
      <c r="BM72" s="1304"/>
      <c r="BN72" s="1304"/>
      <c r="BO72" s="1305"/>
      <c r="BP72" s="1306" t="s">
        <v>552</v>
      </c>
      <c r="BQ72" s="1306"/>
      <c r="BR72" s="1306"/>
      <c r="BS72" s="1306"/>
      <c r="BT72" s="1306"/>
      <c r="BU72" s="1306"/>
      <c r="BV72" s="1306"/>
      <c r="BW72" s="1306"/>
      <c r="BX72" s="1306" t="s">
        <v>553</v>
      </c>
      <c r="BY72" s="1306"/>
      <c r="BZ72" s="1306"/>
      <c r="CA72" s="1306"/>
      <c r="CB72" s="1306"/>
      <c r="CC72" s="1306"/>
      <c r="CD72" s="1306"/>
      <c r="CE72" s="1306"/>
      <c r="CF72" s="1306" t="s">
        <v>554</v>
      </c>
      <c r="CG72" s="1306"/>
      <c r="CH72" s="1306"/>
      <c r="CI72" s="1306"/>
      <c r="CJ72" s="1306"/>
      <c r="CK72" s="1306"/>
      <c r="CL72" s="1306"/>
      <c r="CM72" s="1306"/>
      <c r="CN72" s="1306" t="s">
        <v>555</v>
      </c>
      <c r="CO72" s="1306"/>
      <c r="CP72" s="1306"/>
      <c r="CQ72" s="1306"/>
      <c r="CR72" s="1306"/>
      <c r="CS72" s="1306"/>
      <c r="CT72" s="1306"/>
      <c r="CU72" s="1306"/>
      <c r="CV72" s="1306" t="s">
        <v>556</v>
      </c>
      <c r="CW72" s="1306"/>
      <c r="CX72" s="1306"/>
      <c r="CY72" s="1306"/>
      <c r="CZ72" s="1306"/>
      <c r="DA72" s="1306"/>
      <c r="DB72" s="1306"/>
      <c r="DC72" s="1306"/>
    </row>
    <row r="73" spans="2:107" x14ac:dyDescent="0.15">
      <c r="B73" s="1281"/>
      <c r="G73" s="1307"/>
      <c r="H73" s="1307"/>
      <c r="I73" s="1307"/>
      <c r="J73" s="1307"/>
      <c r="K73" s="1338"/>
      <c r="L73" s="1338"/>
      <c r="M73" s="1338"/>
      <c r="N73" s="1338"/>
      <c r="AM73" s="1299"/>
      <c r="AN73" s="1310" t="s">
        <v>604</v>
      </c>
      <c r="AO73" s="1310"/>
      <c r="AP73" s="1310"/>
      <c r="AQ73" s="1310"/>
      <c r="AR73" s="1310"/>
      <c r="AS73" s="1310"/>
      <c r="AT73" s="1310"/>
      <c r="AU73" s="1310"/>
      <c r="AV73" s="1310"/>
      <c r="AW73" s="1310"/>
      <c r="AX73" s="1310"/>
      <c r="AY73" s="1310"/>
      <c r="AZ73" s="1310"/>
      <c r="BA73" s="1310"/>
      <c r="BB73" s="1310" t="s">
        <v>605</v>
      </c>
      <c r="BC73" s="1310"/>
      <c r="BD73" s="1310"/>
      <c r="BE73" s="1310"/>
      <c r="BF73" s="1310"/>
      <c r="BG73" s="1310"/>
      <c r="BH73" s="1310"/>
      <c r="BI73" s="1310"/>
      <c r="BJ73" s="1310"/>
      <c r="BK73" s="1310"/>
      <c r="BL73" s="1310"/>
      <c r="BM73" s="1310"/>
      <c r="BN73" s="1310"/>
      <c r="BO73" s="1310"/>
      <c r="BP73" s="1312">
        <v>5.6</v>
      </c>
      <c r="BQ73" s="1312"/>
      <c r="BR73" s="1312"/>
      <c r="BS73" s="1312"/>
      <c r="BT73" s="1312"/>
      <c r="BU73" s="1312"/>
      <c r="BV73" s="1312"/>
      <c r="BW73" s="1312"/>
      <c r="BX73" s="1312">
        <v>1.8</v>
      </c>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v>12.6</v>
      </c>
      <c r="CW73" s="1312"/>
      <c r="CX73" s="1312"/>
      <c r="CY73" s="1312"/>
      <c r="CZ73" s="1312"/>
      <c r="DA73" s="1312"/>
      <c r="DB73" s="1312"/>
      <c r="DC73" s="1312"/>
    </row>
    <row r="74" spans="2:107" x14ac:dyDescent="0.15">
      <c r="B74" s="1281"/>
      <c r="G74" s="1307"/>
      <c r="H74" s="1307"/>
      <c r="I74" s="1307"/>
      <c r="J74" s="1307"/>
      <c r="K74" s="1338"/>
      <c r="L74" s="1338"/>
      <c r="M74" s="1338"/>
      <c r="N74" s="1338"/>
      <c r="AM74" s="1299"/>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1"/>
      <c r="G75" s="1307"/>
      <c r="H75" s="1307"/>
      <c r="I75" s="1300"/>
      <c r="J75" s="1300"/>
      <c r="K75" s="1309"/>
      <c r="L75" s="1309"/>
      <c r="M75" s="1309"/>
      <c r="N75" s="1309"/>
      <c r="AM75" s="1299"/>
      <c r="AN75" s="1310"/>
      <c r="AO75" s="1310"/>
      <c r="AP75" s="1310"/>
      <c r="AQ75" s="1310"/>
      <c r="AR75" s="1310"/>
      <c r="AS75" s="1310"/>
      <c r="AT75" s="1310"/>
      <c r="AU75" s="1310"/>
      <c r="AV75" s="1310"/>
      <c r="AW75" s="1310"/>
      <c r="AX75" s="1310"/>
      <c r="AY75" s="1310"/>
      <c r="AZ75" s="1310"/>
      <c r="BA75" s="1310"/>
      <c r="BB75" s="1310" t="s">
        <v>610</v>
      </c>
      <c r="BC75" s="1310"/>
      <c r="BD75" s="1310"/>
      <c r="BE75" s="1310"/>
      <c r="BF75" s="1310"/>
      <c r="BG75" s="1310"/>
      <c r="BH75" s="1310"/>
      <c r="BI75" s="1310"/>
      <c r="BJ75" s="1310"/>
      <c r="BK75" s="1310"/>
      <c r="BL75" s="1310"/>
      <c r="BM75" s="1310"/>
      <c r="BN75" s="1310"/>
      <c r="BO75" s="1310"/>
      <c r="BP75" s="1312">
        <v>8.6999999999999993</v>
      </c>
      <c r="BQ75" s="1312"/>
      <c r="BR75" s="1312"/>
      <c r="BS75" s="1312"/>
      <c r="BT75" s="1312"/>
      <c r="BU75" s="1312"/>
      <c r="BV75" s="1312"/>
      <c r="BW75" s="1312"/>
      <c r="BX75" s="1312">
        <v>6.6</v>
      </c>
      <c r="BY75" s="1312"/>
      <c r="BZ75" s="1312"/>
      <c r="CA75" s="1312"/>
      <c r="CB75" s="1312"/>
      <c r="CC75" s="1312"/>
      <c r="CD75" s="1312"/>
      <c r="CE75" s="1312"/>
      <c r="CF75" s="1312">
        <v>5.8</v>
      </c>
      <c r="CG75" s="1312"/>
      <c r="CH75" s="1312"/>
      <c r="CI75" s="1312"/>
      <c r="CJ75" s="1312"/>
      <c r="CK75" s="1312"/>
      <c r="CL75" s="1312"/>
      <c r="CM75" s="1312"/>
      <c r="CN75" s="1312">
        <v>5.4</v>
      </c>
      <c r="CO75" s="1312"/>
      <c r="CP75" s="1312"/>
      <c r="CQ75" s="1312"/>
      <c r="CR75" s="1312"/>
      <c r="CS75" s="1312"/>
      <c r="CT75" s="1312"/>
      <c r="CU75" s="1312"/>
      <c r="CV75" s="1312">
        <v>5.7</v>
      </c>
      <c r="CW75" s="1312"/>
      <c r="CX75" s="1312"/>
      <c r="CY75" s="1312"/>
      <c r="CZ75" s="1312"/>
      <c r="DA75" s="1312"/>
      <c r="DB75" s="1312"/>
      <c r="DC75" s="1312"/>
    </row>
    <row r="76" spans="2:107" x14ac:dyDescent="0.15">
      <c r="B76" s="1281"/>
      <c r="G76" s="1307"/>
      <c r="H76" s="1307"/>
      <c r="I76" s="1300"/>
      <c r="J76" s="1300"/>
      <c r="K76" s="1309"/>
      <c r="L76" s="1309"/>
      <c r="M76" s="1309"/>
      <c r="N76" s="1309"/>
      <c r="AM76" s="1299"/>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1"/>
      <c r="G77" s="1300"/>
      <c r="H77" s="1300"/>
      <c r="I77" s="1300"/>
      <c r="J77" s="1300"/>
      <c r="K77" s="1338"/>
      <c r="L77" s="1338"/>
      <c r="M77" s="1338"/>
      <c r="N77" s="1338"/>
      <c r="AN77" s="1306" t="s">
        <v>607</v>
      </c>
      <c r="AO77" s="1306"/>
      <c r="AP77" s="1306"/>
      <c r="AQ77" s="1306"/>
      <c r="AR77" s="1306"/>
      <c r="AS77" s="1306"/>
      <c r="AT77" s="1306"/>
      <c r="AU77" s="1306"/>
      <c r="AV77" s="1306"/>
      <c r="AW77" s="1306"/>
      <c r="AX77" s="1306"/>
      <c r="AY77" s="1306"/>
      <c r="AZ77" s="1306"/>
      <c r="BA77" s="1306"/>
      <c r="BB77" s="1310" t="s">
        <v>605</v>
      </c>
      <c r="BC77" s="1310"/>
      <c r="BD77" s="1310"/>
      <c r="BE77" s="1310"/>
      <c r="BF77" s="1310"/>
      <c r="BG77" s="1310"/>
      <c r="BH77" s="1310"/>
      <c r="BI77" s="1310"/>
      <c r="BJ77" s="1310"/>
      <c r="BK77" s="1310"/>
      <c r="BL77" s="1310"/>
      <c r="BM77" s="1310"/>
      <c r="BN77" s="1310"/>
      <c r="BO77" s="1310"/>
      <c r="BP77" s="1312">
        <v>58.5</v>
      </c>
      <c r="BQ77" s="1312"/>
      <c r="BR77" s="1312"/>
      <c r="BS77" s="1312"/>
      <c r="BT77" s="1312"/>
      <c r="BU77" s="1312"/>
      <c r="BV77" s="1312"/>
      <c r="BW77" s="1312"/>
      <c r="BX77" s="1312">
        <v>54.6</v>
      </c>
      <c r="BY77" s="1312"/>
      <c r="BZ77" s="1312"/>
      <c r="CA77" s="1312"/>
      <c r="CB77" s="1312"/>
      <c r="CC77" s="1312"/>
      <c r="CD77" s="1312"/>
      <c r="CE77" s="1312"/>
      <c r="CF77" s="1312">
        <v>53.2</v>
      </c>
      <c r="CG77" s="1312"/>
      <c r="CH77" s="1312"/>
      <c r="CI77" s="1312"/>
      <c r="CJ77" s="1312"/>
      <c r="CK77" s="1312"/>
      <c r="CL77" s="1312"/>
      <c r="CM77" s="1312"/>
      <c r="CN77" s="1312">
        <v>47.9</v>
      </c>
      <c r="CO77" s="1312"/>
      <c r="CP77" s="1312"/>
      <c r="CQ77" s="1312"/>
      <c r="CR77" s="1312"/>
      <c r="CS77" s="1312"/>
      <c r="CT77" s="1312"/>
      <c r="CU77" s="1312"/>
      <c r="CV77" s="1312">
        <v>49</v>
      </c>
      <c r="CW77" s="1312"/>
      <c r="CX77" s="1312"/>
      <c r="CY77" s="1312"/>
      <c r="CZ77" s="1312"/>
      <c r="DA77" s="1312"/>
      <c r="DB77" s="1312"/>
      <c r="DC77" s="1312"/>
    </row>
    <row r="78" spans="2:107" x14ac:dyDescent="0.15">
      <c r="B78" s="1281"/>
      <c r="G78" s="1300"/>
      <c r="H78" s="1300"/>
      <c r="I78" s="1300"/>
      <c r="J78" s="1300"/>
      <c r="K78" s="1338"/>
      <c r="L78" s="1338"/>
      <c r="M78" s="1338"/>
      <c r="N78" s="1338"/>
      <c r="AN78" s="1306"/>
      <c r="AO78" s="1306"/>
      <c r="AP78" s="1306"/>
      <c r="AQ78" s="1306"/>
      <c r="AR78" s="1306"/>
      <c r="AS78" s="1306"/>
      <c r="AT78" s="1306"/>
      <c r="AU78" s="1306"/>
      <c r="AV78" s="1306"/>
      <c r="AW78" s="1306"/>
      <c r="AX78" s="1306"/>
      <c r="AY78" s="1306"/>
      <c r="AZ78" s="1306"/>
      <c r="BA78" s="1306"/>
      <c r="BB78" s="1310"/>
      <c r="BC78" s="1310"/>
      <c r="BD78" s="1310"/>
      <c r="BE78" s="1310"/>
      <c r="BF78" s="1310"/>
      <c r="BG78" s="1310"/>
      <c r="BH78" s="1310"/>
      <c r="BI78" s="1310"/>
      <c r="BJ78" s="1310"/>
      <c r="BK78" s="1310"/>
      <c r="BL78" s="1310"/>
      <c r="BM78" s="1310"/>
      <c r="BN78" s="1310"/>
      <c r="BO78" s="1310"/>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1"/>
      <c r="G79" s="1300"/>
      <c r="H79" s="1300"/>
      <c r="I79" s="1314"/>
      <c r="J79" s="1314"/>
      <c r="K79" s="1339"/>
      <c r="L79" s="1339"/>
      <c r="M79" s="1339"/>
      <c r="N79" s="1339"/>
      <c r="AN79" s="1306"/>
      <c r="AO79" s="1306"/>
      <c r="AP79" s="1306"/>
      <c r="AQ79" s="1306"/>
      <c r="AR79" s="1306"/>
      <c r="AS79" s="1306"/>
      <c r="AT79" s="1306"/>
      <c r="AU79" s="1306"/>
      <c r="AV79" s="1306"/>
      <c r="AW79" s="1306"/>
      <c r="AX79" s="1306"/>
      <c r="AY79" s="1306"/>
      <c r="AZ79" s="1306"/>
      <c r="BA79" s="1306"/>
      <c r="BB79" s="1310" t="s">
        <v>610</v>
      </c>
      <c r="BC79" s="1310"/>
      <c r="BD79" s="1310"/>
      <c r="BE79" s="1310"/>
      <c r="BF79" s="1310"/>
      <c r="BG79" s="1310"/>
      <c r="BH79" s="1310"/>
      <c r="BI79" s="1310"/>
      <c r="BJ79" s="1310"/>
      <c r="BK79" s="1310"/>
      <c r="BL79" s="1310"/>
      <c r="BM79" s="1310"/>
      <c r="BN79" s="1310"/>
      <c r="BO79" s="1310"/>
      <c r="BP79" s="1312">
        <v>10.7</v>
      </c>
      <c r="BQ79" s="1312"/>
      <c r="BR79" s="1312"/>
      <c r="BS79" s="1312"/>
      <c r="BT79" s="1312"/>
      <c r="BU79" s="1312"/>
      <c r="BV79" s="1312"/>
      <c r="BW79" s="1312"/>
      <c r="BX79" s="1312">
        <v>10</v>
      </c>
      <c r="BY79" s="1312"/>
      <c r="BZ79" s="1312"/>
      <c r="CA79" s="1312"/>
      <c r="CB79" s="1312"/>
      <c r="CC79" s="1312"/>
      <c r="CD79" s="1312"/>
      <c r="CE79" s="1312"/>
      <c r="CF79" s="1312">
        <v>9.8000000000000007</v>
      </c>
      <c r="CG79" s="1312"/>
      <c r="CH79" s="1312"/>
      <c r="CI79" s="1312"/>
      <c r="CJ79" s="1312"/>
      <c r="CK79" s="1312"/>
      <c r="CL79" s="1312"/>
      <c r="CM79" s="1312"/>
      <c r="CN79" s="1312">
        <v>9.6</v>
      </c>
      <c r="CO79" s="1312"/>
      <c r="CP79" s="1312"/>
      <c r="CQ79" s="1312"/>
      <c r="CR79" s="1312"/>
      <c r="CS79" s="1312"/>
      <c r="CT79" s="1312"/>
      <c r="CU79" s="1312"/>
      <c r="CV79" s="1312">
        <v>9.5</v>
      </c>
      <c r="CW79" s="1312"/>
      <c r="CX79" s="1312"/>
      <c r="CY79" s="1312"/>
      <c r="CZ79" s="1312"/>
      <c r="DA79" s="1312"/>
      <c r="DB79" s="1312"/>
      <c r="DC79" s="1312"/>
    </row>
    <row r="80" spans="2:107" x14ac:dyDescent="0.15">
      <c r="B80" s="1281"/>
      <c r="G80" s="1300"/>
      <c r="H80" s="1300"/>
      <c r="I80" s="1314"/>
      <c r="J80" s="1314"/>
      <c r="K80" s="1339"/>
      <c r="L80" s="1339"/>
      <c r="M80" s="1339"/>
      <c r="N80" s="1339"/>
      <c r="AN80" s="1306"/>
      <c r="AO80" s="1306"/>
      <c r="AP80" s="1306"/>
      <c r="AQ80" s="1306"/>
      <c r="AR80" s="1306"/>
      <c r="AS80" s="1306"/>
      <c r="AT80" s="1306"/>
      <c r="AU80" s="1306"/>
      <c r="AV80" s="1306"/>
      <c r="AW80" s="1306"/>
      <c r="AX80" s="1306"/>
      <c r="AY80" s="1306"/>
      <c r="AZ80" s="1306"/>
      <c r="BA80" s="1306"/>
      <c r="BB80" s="1310"/>
      <c r="BC80" s="1310"/>
      <c r="BD80" s="1310"/>
      <c r="BE80" s="1310"/>
      <c r="BF80" s="1310"/>
      <c r="BG80" s="1310"/>
      <c r="BH80" s="1310"/>
      <c r="BI80" s="1310"/>
      <c r="BJ80" s="1310"/>
      <c r="BK80" s="1310"/>
      <c r="BL80" s="1310"/>
      <c r="BM80" s="1310"/>
      <c r="BN80" s="1310"/>
      <c r="BO80" s="1310"/>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1"/>
    </row>
    <row r="82" spans="2:109" ht="17.25" x14ac:dyDescent="0.15">
      <c r="B82" s="1281"/>
      <c r="K82" s="1340"/>
      <c r="L82" s="1340"/>
      <c r="M82" s="1340"/>
      <c r="N82" s="1340"/>
      <c r="AQ82" s="1340"/>
      <c r="AR82" s="1340"/>
      <c r="AS82" s="1340"/>
      <c r="AT82" s="1340"/>
      <c r="BC82" s="1340"/>
      <c r="BD82" s="1340"/>
      <c r="BE82" s="1340"/>
      <c r="BF82" s="1340"/>
      <c r="BO82" s="1340"/>
      <c r="BP82" s="1340"/>
      <c r="BQ82" s="1340"/>
      <c r="BR82" s="1340"/>
      <c r="CA82" s="1340"/>
      <c r="CB82" s="1340"/>
      <c r="CC82" s="1340"/>
      <c r="CD82" s="1340"/>
      <c r="CM82" s="1340"/>
      <c r="CN82" s="1340"/>
      <c r="CO82" s="1340"/>
      <c r="CP82" s="1340"/>
      <c r="CY82" s="1340"/>
      <c r="CZ82" s="1340"/>
      <c r="DA82" s="1340"/>
      <c r="DB82" s="1340"/>
      <c r="DC82" s="1340"/>
    </row>
    <row r="83" spans="2:109" x14ac:dyDescent="0.15">
      <c r="B83" s="1283"/>
      <c r="C83" s="1284"/>
      <c r="D83" s="1284"/>
      <c r="E83" s="1284"/>
      <c r="F83" s="1284"/>
      <c r="G83" s="1284"/>
      <c r="H83" s="1284"/>
      <c r="I83" s="1284"/>
      <c r="J83" s="1284"/>
      <c r="K83" s="1284"/>
      <c r="L83" s="1284"/>
      <c r="M83" s="1284"/>
      <c r="N83" s="1284"/>
      <c r="O83" s="1284"/>
      <c r="P83" s="1284"/>
      <c r="Q83" s="1284"/>
      <c r="R83" s="1284"/>
      <c r="S83" s="1284"/>
      <c r="T83" s="1284"/>
      <c r="U83" s="1284"/>
      <c r="V83" s="1284"/>
      <c r="W83" s="1284"/>
      <c r="X83" s="1284"/>
      <c r="Y83" s="1284"/>
      <c r="Z83" s="1284"/>
      <c r="AA83" s="1284"/>
      <c r="AB83" s="1284"/>
      <c r="AC83" s="1284"/>
      <c r="AD83" s="1284"/>
      <c r="AE83" s="1284"/>
      <c r="AF83" s="1284"/>
      <c r="AG83" s="1284"/>
      <c r="AH83" s="1284"/>
      <c r="AI83" s="1284"/>
      <c r="AJ83" s="1284"/>
      <c r="AK83" s="1284"/>
      <c r="AL83" s="1284"/>
      <c r="AM83" s="1284"/>
      <c r="AN83" s="1284"/>
      <c r="AO83" s="1284"/>
      <c r="AP83" s="1284"/>
      <c r="AQ83" s="1284"/>
      <c r="AR83" s="1284"/>
      <c r="AS83" s="1284"/>
      <c r="AT83" s="1284"/>
      <c r="AU83" s="1284"/>
      <c r="AV83" s="1284"/>
      <c r="AW83" s="1284"/>
      <c r="AX83" s="1284"/>
      <c r="AY83" s="1284"/>
      <c r="AZ83" s="1284"/>
      <c r="BA83" s="1284"/>
      <c r="BB83" s="1284"/>
      <c r="BC83" s="1284"/>
      <c r="BD83" s="1284"/>
      <c r="BE83" s="1284"/>
      <c r="BF83" s="1284"/>
      <c r="BG83" s="1284"/>
      <c r="BH83" s="1284"/>
      <c r="BI83" s="1284"/>
      <c r="BJ83" s="1284"/>
      <c r="BK83" s="1284"/>
      <c r="BL83" s="1284"/>
      <c r="BM83" s="1284"/>
      <c r="BN83" s="1284"/>
      <c r="BO83" s="1284"/>
      <c r="BP83" s="1284"/>
      <c r="BQ83" s="1284"/>
      <c r="BR83" s="1284"/>
      <c r="BS83" s="1284"/>
      <c r="BT83" s="1284"/>
      <c r="BU83" s="1284"/>
      <c r="BV83" s="1284"/>
      <c r="BW83" s="1284"/>
      <c r="BX83" s="1284"/>
      <c r="BY83" s="1284"/>
      <c r="BZ83" s="1284"/>
      <c r="CA83" s="1284"/>
      <c r="CB83" s="1284"/>
      <c r="CC83" s="1284"/>
      <c r="CD83" s="1284"/>
      <c r="CE83" s="1284"/>
      <c r="CF83" s="1284"/>
      <c r="CG83" s="1284"/>
      <c r="CH83" s="1284"/>
      <c r="CI83" s="1284"/>
      <c r="CJ83" s="1284"/>
      <c r="CK83" s="1284"/>
      <c r="CL83" s="1284"/>
      <c r="CM83" s="1284"/>
      <c r="CN83" s="1284"/>
      <c r="CO83" s="1284"/>
      <c r="CP83" s="1284"/>
      <c r="CQ83" s="1284"/>
      <c r="CR83" s="1284"/>
      <c r="CS83" s="1284"/>
      <c r="CT83" s="1284"/>
      <c r="CU83" s="1284"/>
      <c r="CV83" s="1284"/>
      <c r="CW83" s="1284"/>
      <c r="CX83" s="1284"/>
      <c r="CY83" s="1284"/>
      <c r="CZ83" s="1284"/>
      <c r="DA83" s="1284"/>
      <c r="DB83" s="1284"/>
      <c r="DC83" s="1284"/>
      <c r="DD83" s="1285"/>
    </row>
    <row r="84" spans="2:109" x14ac:dyDescent="0.15">
      <c r="DD84" s="1274"/>
      <c r="DE84" s="1274"/>
    </row>
    <row r="85" spans="2:109" x14ac:dyDescent="0.15">
      <c r="DD85" s="1274"/>
      <c r="DE85" s="1274"/>
    </row>
    <row r="86" spans="2:109" hidden="1" x14ac:dyDescent="0.15">
      <c r="DD86" s="1274"/>
      <c r="DE86" s="1274"/>
    </row>
    <row r="87" spans="2:109" hidden="1" x14ac:dyDescent="0.15">
      <c r="K87" s="1341"/>
      <c r="AQ87" s="1341"/>
      <c r="BC87" s="1341"/>
      <c r="BO87" s="1341"/>
      <c r="CA87" s="1341"/>
      <c r="CM87" s="1341"/>
      <c r="CY87" s="1341"/>
      <c r="DD87" s="1274"/>
      <c r="DE87" s="1274"/>
    </row>
    <row r="88" spans="2:109" hidden="1" x14ac:dyDescent="0.15">
      <c r="DD88" s="1274"/>
      <c r="DE88" s="1274"/>
    </row>
    <row r="89" spans="2:109" hidden="1" x14ac:dyDescent="0.15">
      <c r="DD89" s="1274"/>
      <c r="DE89" s="1274"/>
    </row>
    <row r="90" spans="2:109" hidden="1" x14ac:dyDescent="0.15">
      <c r="DD90" s="1274"/>
      <c r="DE90" s="1274"/>
    </row>
    <row r="91" spans="2:109" hidden="1" x14ac:dyDescent="0.15">
      <c r="DD91" s="1274"/>
      <c r="DE91" s="1274"/>
    </row>
    <row r="92" spans="2:109" ht="13.5" hidden="1" customHeight="1" x14ac:dyDescent="0.15">
      <c r="DD92" s="1274"/>
      <c r="DE92" s="1274"/>
    </row>
    <row r="93" spans="2:109" ht="13.5" hidden="1" customHeight="1" x14ac:dyDescent="0.15">
      <c r="DD93" s="1274"/>
      <c r="DE93" s="1274"/>
    </row>
    <row r="94" spans="2:109" ht="13.5" hidden="1" customHeight="1" x14ac:dyDescent="0.15">
      <c r="DD94" s="1274"/>
      <c r="DE94" s="1274"/>
    </row>
    <row r="95" spans="2:109" ht="13.5" hidden="1" customHeight="1" x14ac:dyDescent="0.15">
      <c r="DD95" s="1274"/>
      <c r="DE95" s="1274"/>
    </row>
    <row r="96" spans="2:109" ht="13.5" hidden="1" customHeight="1" x14ac:dyDescent="0.15">
      <c r="DD96" s="1274"/>
      <c r="DE96" s="1274"/>
    </row>
    <row r="97" s="1274" customFormat="1" ht="13.5" hidden="1" customHeight="1" x14ac:dyDescent="0.15"/>
    <row r="98" s="1274" customFormat="1" ht="13.5" hidden="1" customHeight="1" x14ac:dyDescent="0.15"/>
    <row r="99" s="1274" customFormat="1" ht="13.5" hidden="1" customHeight="1" x14ac:dyDescent="0.15"/>
    <row r="100" s="1274" customFormat="1" ht="13.5" hidden="1" customHeight="1" x14ac:dyDescent="0.15"/>
    <row r="101" s="1274" customFormat="1" ht="13.5" hidden="1" customHeight="1" x14ac:dyDescent="0.15"/>
    <row r="102" s="1274" customFormat="1" ht="13.5" hidden="1" customHeight="1" x14ac:dyDescent="0.15"/>
    <row r="103" s="1274" customFormat="1" ht="13.5" hidden="1" customHeight="1" x14ac:dyDescent="0.15"/>
    <row r="104" s="1274" customFormat="1" ht="13.5" hidden="1" customHeight="1" x14ac:dyDescent="0.15"/>
    <row r="105" s="1274" customFormat="1" ht="13.5" hidden="1" customHeight="1" x14ac:dyDescent="0.15"/>
    <row r="106" s="1274" customFormat="1" ht="13.5" hidden="1" customHeight="1" x14ac:dyDescent="0.15"/>
    <row r="107" s="1274" customFormat="1" ht="13.5" hidden="1" customHeight="1" x14ac:dyDescent="0.15"/>
    <row r="108" s="1274" customFormat="1" ht="13.5" hidden="1" customHeight="1" x14ac:dyDescent="0.15"/>
    <row r="109" s="1274" customFormat="1" ht="13.5" hidden="1" customHeight="1" x14ac:dyDescent="0.15"/>
    <row r="110" s="1274" customFormat="1" ht="13.5" hidden="1" customHeight="1" x14ac:dyDescent="0.15"/>
    <row r="111" s="1274" customFormat="1" ht="13.5" hidden="1" customHeight="1" x14ac:dyDescent="0.15"/>
    <row r="112" s="1274" customFormat="1" ht="13.5" hidden="1" customHeight="1" x14ac:dyDescent="0.15"/>
    <row r="113" s="1274" customFormat="1" ht="13.5" hidden="1" customHeight="1" x14ac:dyDescent="0.15"/>
    <row r="114" s="1274" customFormat="1" ht="13.5" hidden="1" customHeight="1" x14ac:dyDescent="0.15"/>
    <row r="115" s="1274" customFormat="1" ht="13.5" hidden="1" customHeight="1" x14ac:dyDescent="0.15"/>
    <row r="116" s="1274" customFormat="1" ht="13.5" hidden="1" customHeight="1" x14ac:dyDescent="0.15"/>
    <row r="117" s="1274" customFormat="1" ht="13.5" hidden="1" customHeight="1" x14ac:dyDescent="0.15"/>
    <row r="118" s="1274" customFormat="1" ht="13.5" hidden="1" customHeight="1" x14ac:dyDescent="0.15"/>
    <row r="119" s="1274" customFormat="1" ht="13.5" hidden="1" customHeight="1" x14ac:dyDescent="0.15"/>
    <row r="120" s="1274" customFormat="1" ht="13.5" hidden="1" customHeight="1" x14ac:dyDescent="0.15"/>
    <row r="121" s="1274" customFormat="1" ht="13.5" hidden="1" customHeight="1" x14ac:dyDescent="0.15"/>
    <row r="122" s="1274" customFormat="1" ht="13.5" hidden="1" customHeight="1" x14ac:dyDescent="0.15"/>
    <row r="123" s="1274" customFormat="1" ht="13.5" hidden="1" customHeight="1" x14ac:dyDescent="0.15"/>
    <row r="124" s="1274" customFormat="1" ht="13.5" hidden="1" customHeight="1" x14ac:dyDescent="0.15"/>
    <row r="125" s="1274" customFormat="1" ht="13.5" hidden="1" customHeight="1" x14ac:dyDescent="0.15"/>
    <row r="126" s="1274" customFormat="1" ht="13.5" hidden="1" customHeight="1" x14ac:dyDescent="0.15"/>
    <row r="127" s="1274" customFormat="1" ht="13.5" hidden="1" customHeight="1" x14ac:dyDescent="0.15"/>
    <row r="128" s="1274" customFormat="1" ht="13.5" hidden="1" customHeight="1" x14ac:dyDescent="0.15"/>
    <row r="129" s="1274" customFormat="1" ht="13.5" hidden="1" customHeight="1" x14ac:dyDescent="0.15"/>
    <row r="130" s="1274" customFormat="1" ht="13.5" hidden="1" customHeight="1" x14ac:dyDescent="0.15"/>
    <row r="131" s="1274" customFormat="1" ht="13.5" hidden="1" customHeight="1" x14ac:dyDescent="0.15"/>
    <row r="132" s="1274" customFormat="1" ht="13.5" hidden="1" customHeight="1" x14ac:dyDescent="0.15"/>
    <row r="133" s="1274" customFormat="1" ht="13.5" hidden="1" customHeight="1" x14ac:dyDescent="0.15"/>
    <row r="134" s="1274" customFormat="1" ht="13.5" hidden="1" customHeight="1" x14ac:dyDescent="0.15"/>
    <row r="135" s="1274" customFormat="1" ht="13.5" hidden="1" customHeight="1" x14ac:dyDescent="0.15"/>
    <row r="136" s="1274" customFormat="1" ht="13.5" hidden="1" customHeight="1" x14ac:dyDescent="0.15"/>
    <row r="137" s="1274" customFormat="1" ht="13.5" hidden="1" customHeight="1" x14ac:dyDescent="0.15"/>
    <row r="138" s="1274" customFormat="1" ht="13.5" hidden="1" customHeight="1" x14ac:dyDescent="0.15"/>
    <row r="139" s="1274" customFormat="1" ht="13.5" hidden="1" customHeight="1" x14ac:dyDescent="0.15"/>
    <row r="140" s="1274" customFormat="1" ht="13.5" hidden="1" customHeight="1" x14ac:dyDescent="0.15"/>
    <row r="141" s="1274" customFormat="1" ht="13.5" hidden="1" customHeight="1" x14ac:dyDescent="0.15"/>
    <row r="142" s="1274" customFormat="1" ht="13.5" hidden="1" customHeight="1" x14ac:dyDescent="0.15"/>
    <row r="143" s="1274" customFormat="1" ht="13.5" hidden="1" customHeight="1" x14ac:dyDescent="0.15"/>
    <row r="144" s="1274" customFormat="1" ht="13.5" hidden="1" customHeight="1" x14ac:dyDescent="0.15"/>
    <row r="145" s="1274" customFormat="1" ht="13.5" hidden="1" customHeight="1" x14ac:dyDescent="0.15"/>
    <row r="146" s="1274" customFormat="1" ht="13.5" hidden="1" customHeight="1" x14ac:dyDescent="0.15"/>
    <row r="147" s="1274" customFormat="1" ht="13.5" hidden="1" customHeight="1" x14ac:dyDescent="0.15"/>
    <row r="148" s="1274" customFormat="1" ht="13.5" hidden="1" customHeight="1" x14ac:dyDescent="0.15"/>
    <row r="149" s="1274" customFormat="1" ht="13.5" hidden="1" customHeight="1" x14ac:dyDescent="0.15"/>
    <row r="150" s="1274" customFormat="1" ht="13.5" hidden="1" customHeight="1" x14ac:dyDescent="0.15"/>
    <row r="151" s="1274" customFormat="1" ht="13.5" hidden="1" customHeight="1" x14ac:dyDescent="0.15"/>
    <row r="152" s="1274" customFormat="1" ht="13.5" hidden="1" customHeight="1" x14ac:dyDescent="0.15"/>
    <row r="153" s="1274" customFormat="1" ht="13.5" hidden="1" customHeight="1" x14ac:dyDescent="0.15"/>
    <row r="154" s="1274" customFormat="1" ht="13.5" hidden="1" customHeight="1" x14ac:dyDescent="0.15"/>
    <row r="155" s="1274" customFormat="1" ht="13.5" hidden="1" customHeight="1" x14ac:dyDescent="0.15"/>
    <row r="156" s="1274" customFormat="1" ht="13.5" hidden="1" customHeight="1" x14ac:dyDescent="0.15"/>
    <row r="157" s="1274" customFormat="1" ht="13.5" hidden="1" customHeight="1" x14ac:dyDescent="0.15"/>
    <row r="158" s="1274" customFormat="1" ht="13.5" hidden="1" customHeight="1" x14ac:dyDescent="0.15"/>
    <row r="159" s="1274" customFormat="1" ht="13.5" hidden="1" customHeight="1" x14ac:dyDescent="0.15"/>
    <row r="160" s="1274" customFormat="1" ht="13.5" hidden="1" customHeight="1" x14ac:dyDescent="0.15"/>
  </sheetData>
  <sheetProtection algorithmName="SHA-512" hashValue="0bvB/A2kNd3+aMVOMhXF0plw2SxdZzu6qS7968rJqjMTG6EerrxjCkx90nEfBOx6uj+YRdLSIGjxt9mWun+MWw==" saltValue="AcDILdCGXm0+Gw5Bv+kSU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37B4C-050A-419F-9597-D4ACA18D9439}">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VbHpKYSm6ae4JV3C8MrxM/gH2i6sSuavpcfPV23rWibPIGB09mUz2sJwuABAzxWXEIYiWpx1XM3QsuXpxtN5wQ==" saltValue="lrutP8YwwmjBzxWj+rqyh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2324E-F04B-4862-88D3-4CFA99C36425}">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ddjmFgmxbbq5O3jH8nNOmopVdKcVrzhrB+X/Kf9XH2exIVxvN97mJaTh6McYj0BRcU5tdS5EkLyr5DteMVWDog==" saltValue="0jtXbvz5I2R8yI9RY1NTu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97604</v>
      </c>
      <c r="E3" s="162"/>
      <c r="F3" s="163">
        <v>85459</v>
      </c>
      <c r="G3" s="164"/>
      <c r="H3" s="165"/>
    </row>
    <row r="4" spans="1:8" x14ac:dyDescent="0.15">
      <c r="A4" s="166"/>
      <c r="B4" s="167"/>
      <c r="C4" s="168"/>
      <c r="D4" s="169">
        <v>52802</v>
      </c>
      <c r="E4" s="170"/>
      <c r="F4" s="171">
        <v>44378</v>
      </c>
      <c r="G4" s="172"/>
      <c r="H4" s="173"/>
    </row>
    <row r="5" spans="1:8" x14ac:dyDescent="0.15">
      <c r="A5" s="154" t="s">
        <v>544</v>
      </c>
      <c r="B5" s="159"/>
      <c r="C5" s="160"/>
      <c r="D5" s="161">
        <v>117568</v>
      </c>
      <c r="E5" s="162"/>
      <c r="F5" s="163">
        <v>83280</v>
      </c>
      <c r="G5" s="164"/>
      <c r="H5" s="165"/>
    </row>
    <row r="6" spans="1:8" x14ac:dyDescent="0.15">
      <c r="A6" s="166"/>
      <c r="B6" s="167"/>
      <c r="C6" s="168"/>
      <c r="D6" s="169">
        <v>61939</v>
      </c>
      <c r="E6" s="170"/>
      <c r="F6" s="171">
        <v>43123</v>
      </c>
      <c r="G6" s="172"/>
      <c r="H6" s="173"/>
    </row>
    <row r="7" spans="1:8" x14ac:dyDescent="0.15">
      <c r="A7" s="154" t="s">
        <v>545</v>
      </c>
      <c r="B7" s="159"/>
      <c r="C7" s="160"/>
      <c r="D7" s="161">
        <v>128822</v>
      </c>
      <c r="E7" s="162"/>
      <c r="F7" s="163">
        <v>88968</v>
      </c>
      <c r="G7" s="164"/>
      <c r="H7" s="165"/>
    </row>
    <row r="8" spans="1:8" x14ac:dyDescent="0.15">
      <c r="A8" s="166"/>
      <c r="B8" s="167"/>
      <c r="C8" s="168"/>
      <c r="D8" s="169">
        <v>72550</v>
      </c>
      <c r="E8" s="170"/>
      <c r="F8" s="171">
        <v>45482</v>
      </c>
      <c r="G8" s="172"/>
      <c r="H8" s="173"/>
    </row>
    <row r="9" spans="1:8" x14ac:dyDescent="0.15">
      <c r="A9" s="154" t="s">
        <v>546</v>
      </c>
      <c r="B9" s="159"/>
      <c r="C9" s="160"/>
      <c r="D9" s="161">
        <v>181721</v>
      </c>
      <c r="E9" s="162"/>
      <c r="F9" s="163">
        <v>85173</v>
      </c>
      <c r="G9" s="164"/>
      <c r="H9" s="165"/>
    </row>
    <row r="10" spans="1:8" x14ac:dyDescent="0.15">
      <c r="A10" s="166"/>
      <c r="B10" s="167"/>
      <c r="C10" s="168"/>
      <c r="D10" s="169">
        <v>67565</v>
      </c>
      <c r="E10" s="170"/>
      <c r="F10" s="171">
        <v>43913</v>
      </c>
      <c r="G10" s="172"/>
      <c r="H10" s="173"/>
    </row>
    <row r="11" spans="1:8" x14ac:dyDescent="0.15">
      <c r="A11" s="154" t="s">
        <v>547</v>
      </c>
      <c r="B11" s="159"/>
      <c r="C11" s="160"/>
      <c r="D11" s="161">
        <v>266645</v>
      </c>
      <c r="E11" s="162"/>
      <c r="F11" s="163">
        <v>94081</v>
      </c>
      <c r="G11" s="164"/>
      <c r="H11" s="165"/>
    </row>
    <row r="12" spans="1:8" x14ac:dyDescent="0.15">
      <c r="A12" s="166"/>
      <c r="B12" s="167"/>
      <c r="C12" s="174"/>
      <c r="D12" s="169">
        <v>152397</v>
      </c>
      <c r="E12" s="170"/>
      <c r="F12" s="171">
        <v>48949</v>
      </c>
      <c r="G12" s="172"/>
      <c r="H12" s="173"/>
    </row>
    <row r="13" spans="1:8" x14ac:dyDescent="0.15">
      <c r="A13" s="154"/>
      <c r="B13" s="159"/>
      <c r="C13" s="175"/>
      <c r="D13" s="176">
        <v>158472</v>
      </c>
      <c r="E13" s="177"/>
      <c r="F13" s="178">
        <v>87392</v>
      </c>
      <c r="G13" s="179"/>
      <c r="H13" s="165"/>
    </row>
    <row r="14" spans="1:8" x14ac:dyDescent="0.15">
      <c r="A14" s="166"/>
      <c r="B14" s="167"/>
      <c r="C14" s="168"/>
      <c r="D14" s="169">
        <v>81451</v>
      </c>
      <c r="E14" s="170"/>
      <c r="F14" s="171">
        <v>45169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4.96</v>
      </c>
      <c r="C19" s="180">
        <f>ROUND(VALUE(SUBSTITUTE(実質収支比率等に係る経年分析!G$48,"▲","-")),2)</f>
        <v>5.52</v>
      </c>
      <c r="D19" s="180">
        <f>ROUND(VALUE(SUBSTITUTE(実質収支比率等に係る経年分析!H$48,"▲","-")),2)</f>
        <v>4.5599999999999996</v>
      </c>
      <c r="E19" s="180">
        <f>ROUND(VALUE(SUBSTITUTE(実質収支比率等に係る経年分析!I$48,"▲","-")),2)</f>
        <v>3.79</v>
      </c>
      <c r="F19" s="180">
        <f>ROUND(VALUE(SUBSTITUTE(実質収支比率等に係る経年分析!J$48,"▲","-")),2)</f>
        <v>3.93</v>
      </c>
    </row>
    <row r="20" spans="1:11" x14ac:dyDescent="0.15">
      <c r="A20" s="180" t="s">
        <v>55</v>
      </c>
      <c r="B20" s="180">
        <f>ROUND(VALUE(SUBSTITUTE(実質収支比率等に係る経年分析!F$47,"▲","-")),2)</f>
        <v>28.8</v>
      </c>
      <c r="C20" s="180">
        <f>ROUND(VALUE(SUBSTITUTE(実質収支比率等に係る経年分析!G$47,"▲","-")),2)</f>
        <v>28.92</v>
      </c>
      <c r="D20" s="180">
        <f>ROUND(VALUE(SUBSTITUTE(実質収支比率等に係る経年分析!H$47,"▲","-")),2)</f>
        <v>29.07</v>
      </c>
      <c r="E20" s="180">
        <f>ROUND(VALUE(SUBSTITUTE(実質収支比率等に係る経年分析!I$47,"▲","-")),2)</f>
        <v>29.24</v>
      </c>
      <c r="F20" s="180">
        <f>ROUND(VALUE(SUBSTITUTE(実質収支比率等に係る経年分析!J$47,"▲","-")),2)</f>
        <v>26.43</v>
      </c>
    </row>
    <row r="21" spans="1:11" x14ac:dyDescent="0.15">
      <c r="A21" s="180" t="s">
        <v>56</v>
      </c>
      <c r="B21" s="180">
        <f>IF(ISNUMBER(VALUE(SUBSTITUTE(実質収支比率等に係る経年分析!F$49,"▲","-"))),ROUND(VALUE(SUBSTITUTE(実質収支比率等に係る経年分析!F$49,"▲","-")),2),NA())</f>
        <v>2.6</v>
      </c>
      <c r="C21" s="180">
        <f>IF(ISNUMBER(VALUE(SUBSTITUTE(実質収支比率等に係る経年分析!G$49,"▲","-"))),ROUND(VALUE(SUBSTITUTE(実質収支比率等に係る経年分析!G$49,"▲","-")),2),NA())</f>
        <v>2.4900000000000002</v>
      </c>
      <c r="D21" s="180">
        <f>IF(ISNUMBER(VALUE(SUBSTITUTE(実質収支比率等に係る経年分析!H$49,"▲","-"))),ROUND(VALUE(SUBSTITUTE(実質収支比率等に係る経年分析!H$49,"▲","-")),2),NA())</f>
        <v>1.18</v>
      </c>
      <c r="E21" s="180">
        <f>IF(ISNUMBER(VALUE(SUBSTITUTE(実質収支比率等に係る経年分析!I$49,"▲","-"))),ROUND(VALUE(SUBSTITUTE(実質収支比率等に係る経年分析!I$49,"▲","-")),2),NA())</f>
        <v>-1.46</v>
      </c>
      <c r="F21" s="180">
        <f>IF(ISNUMBER(VALUE(SUBSTITUTE(実質収支比率等に係る経年分析!J$49,"▲","-"))),ROUND(VALUE(SUBSTITUTE(実質収支比率等に係る経年分析!J$49,"▲","-")),2),NA())</f>
        <v>-3.4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土地取得事業特別会計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診療所事業特別会計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国民健康保険事業特別会計（事業勘定）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0.23</v>
      </c>
    </row>
    <row r="34" spans="1:16" x14ac:dyDescent="0.15">
      <c r="A34" s="181" t="str">
        <f>IF(連結実質赤字比率に係る赤字・黒字の構成分析!C$36="",NA(),連結実質赤字比率に係る赤字・黒字の構成分析!C$36)</f>
        <v>介護保険事業特別会計（事業勘定）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1.0900000000000001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5.51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4.55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3.78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3.93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4.41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4.45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4.4800000000000004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4.6100000000000003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4.93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3685</v>
      </c>
      <c r="E42" s="182"/>
      <c r="F42" s="182"/>
      <c r="G42" s="182">
        <f>'実質公債費比率（分子）の構造'!L$52</f>
        <v>3670</v>
      </c>
      <c r="H42" s="182"/>
      <c r="I42" s="182"/>
      <c r="J42" s="182">
        <f>'実質公債費比率（分子）の構造'!M$52</f>
        <v>3570</v>
      </c>
      <c r="K42" s="182"/>
      <c r="L42" s="182"/>
      <c r="M42" s="182">
        <f>'実質公債費比率（分子）の構造'!N$52</f>
        <v>3458</v>
      </c>
      <c r="N42" s="182"/>
      <c r="O42" s="182"/>
      <c r="P42" s="182">
        <f>'実質公債費比率（分子）の構造'!O$52</f>
        <v>3426</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3</v>
      </c>
      <c r="O43" s="182"/>
      <c r="P43" s="182"/>
    </row>
    <row r="44" spans="1:16" x14ac:dyDescent="0.15">
      <c r="A44" s="182" t="s">
        <v>65</v>
      </c>
      <c r="B44" s="182">
        <f>'実質公債費比率（分子）の構造'!K$50</f>
        <v>43</v>
      </c>
      <c r="C44" s="182"/>
      <c r="D44" s="182"/>
      <c r="E44" s="182">
        <f>'実質公債費比率（分子）の構造'!L$50</f>
        <v>40</v>
      </c>
      <c r="F44" s="182"/>
      <c r="G44" s="182"/>
      <c r="H44" s="182">
        <f>'実質公債費比率（分子）の構造'!M$50</f>
        <v>32</v>
      </c>
      <c r="I44" s="182"/>
      <c r="J44" s="182"/>
      <c r="K44" s="182">
        <f>'実質公債費比率（分子）の構造'!N$50</f>
        <v>29</v>
      </c>
      <c r="L44" s="182"/>
      <c r="M44" s="182"/>
      <c r="N44" s="182">
        <f>'実質公債費比率（分子）の構造'!O$50</f>
        <v>30</v>
      </c>
      <c r="O44" s="182"/>
      <c r="P44" s="182"/>
    </row>
    <row r="45" spans="1:16" x14ac:dyDescent="0.15">
      <c r="A45" s="182" t="s">
        <v>66</v>
      </c>
      <c r="B45" s="182">
        <f>'実質公債費比率（分子）の構造'!K$49</f>
        <v>267</v>
      </c>
      <c r="C45" s="182"/>
      <c r="D45" s="182"/>
      <c r="E45" s="182">
        <f>'実質公債費比率（分子）の構造'!L$49</f>
        <v>281</v>
      </c>
      <c r="F45" s="182"/>
      <c r="G45" s="182"/>
      <c r="H45" s="182">
        <f>'実質公債費比率（分子）の構造'!M$49</f>
        <v>295</v>
      </c>
      <c r="I45" s="182"/>
      <c r="J45" s="182"/>
      <c r="K45" s="182">
        <f>'実質公債費比率（分子）の構造'!N$49</f>
        <v>292</v>
      </c>
      <c r="L45" s="182"/>
      <c r="M45" s="182"/>
      <c r="N45" s="182">
        <f>'実質公債費比率（分子）の構造'!O$49</f>
        <v>278</v>
      </c>
      <c r="O45" s="182"/>
      <c r="P45" s="182"/>
    </row>
    <row r="46" spans="1:16" x14ac:dyDescent="0.15">
      <c r="A46" s="182" t="s">
        <v>67</v>
      </c>
      <c r="B46" s="182">
        <f>'実質公債費比率（分子）の構造'!K$48</f>
        <v>216</v>
      </c>
      <c r="C46" s="182"/>
      <c r="D46" s="182"/>
      <c r="E46" s="182">
        <f>'実質公債費比率（分子）の構造'!L$48</f>
        <v>184</v>
      </c>
      <c r="F46" s="182"/>
      <c r="G46" s="182"/>
      <c r="H46" s="182">
        <f>'実質公債費比率（分子）の構造'!M$48</f>
        <v>169</v>
      </c>
      <c r="I46" s="182"/>
      <c r="J46" s="182"/>
      <c r="K46" s="182">
        <f>'実質公債費比率（分子）の構造'!N$48</f>
        <v>175</v>
      </c>
      <c r="L46" s="182"/>
      <c r="M46" s="182"/>
      <c r="N46" s="182">
        <f>'実質公債費比率（分子）の構造'!O$48</f>
        <v>174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4072</v>
      </c>
      <c r="C49" s="182"/>
      <c r="D49" s="182"/>
      <c r="E49" s="182">
        <f>'実質公債費比率（分子）の構造'!L$45</f>
        <v>3877</v>
      </c>
      <c r="F49" s="182"/>
      <c r="G49" s="182"/>
      <c r="H49" s="182">
        <f>'実質公債費比率（分子）の構造'!M$45</f>
        <v>3882</v>
      </c>
      <c r="I49" s="182"/>
      <c r="J49" s="182"/>
      <c r="K49" s="182">
        <f>'実質公債費比率（分子）の構造'!N$45</f>
        <v>3665</v>
      </c>
      <c r="L49" s="182"/>
      <c r="M49" s="182"/>
      <c r="N49" s="182">
        <f>'実質公債費比率（分子）の構造'!O$45</f>
        <v>3721</v>
      </c>
      <c r="O49" s="182"/>
      <c r="P49" s="182"/>
    </row>
    <row r="50" spans="1:16" x14ac:dyDescent="0.15">
      <c r="A50" s="182" t="s">
        <v>71</v>
      </c>
      <c r="B50" s="182" t="e">
        <f>NA()</f>
        <v>#N/A</v>
      </c>
      <c r="C50" s="182">
        <f>IF(ISNUMBER('実質公債費比率（分子）の構造'!K$53),'実質公債費比率（分子）の構造'!K$53,NA())</f>
        <v>913</v>
      </c>
      <c r="D50" s="182" t="e">
        <f>NA()</f>
        <v>#N/A</v>
      </c>
      <c r="E50" s="182" t="e">
        <f>NA()</f>
        <v>#N/A</v>
      </c>
      <c r="F50" s="182">
        <f>IF(ISNUMBER('実質公債費比率（分子）の構造'!L$53),'実質公債費比率（分子）の構造'!L$53,NA())</f>
        <v>712</v>
      </c>
      <c r="G50" s="182" t="e">
        <f>NA()</f>
        <v>#N/A</v>
      </c>
      <c r="H50" s="182" t="e">
        <f>NA()</f>
        <v>#N/A</v>
      </c>
      <c r="I50" s="182">
        <f>IF(ISNUMBER('実質公債費比率（分子）の構造'!M$53),'実質公債費比率（分子）の構造'!M$53,NA())</f>
        <v>808</v>
      </c>
      <c r="J50" s="182" t="e">
        <f>NA()</f>
        <v>#N/A</v>
      </c>
      <c r="K50" s="182" t="e">
        <f>NA()</f>
        <v>#N/A</v>
      </c>
      <c r="L50" s="182">
        <f>IF(ISNUMBER('実質公債費比率（分子）の構造'!N$53),'実質公債費比率（分子）の構造'!N$53,NA())</f>
        <v>703</v>
      </c>
      <c r="M50" s="182" t="e">
        <f>NA()</f>
        <v>#N/A</v>
      </c>
      <c r="N50" s="182" t="e">
        <f>NA()</f>
        <v>#N/A</v>
      </c>
      <c r="O50" s="182">
        <f>IF(ISNUMBER('実質公債費比率（分子）の構造'!O$53),'実質公債費比率（分子）の構造'!O$53,NA())</f>
        <v>780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29224</v>
      </c>
      <c r="E56" s="181"/>
      <c r="F56" s="181"/>
      <c r="G56" s="181">
        <f>'将来負担比率（分子）の構造'!J$52</f>
        <v>28884</v>
      </c>
      <c r="H56" s="181"/>
      <c r="I56" s="181"/>
      <c r="J56" s="181">
        <f>'将来負担比率（分子）の構造'!K$52</f>
        <v>28338</v>
      </c>
      <c r="K56" s="181"/>
      <c r="L56" s="181"/>
      <c r="M56" s="181">
        <f>'将来負担比率（分子）の構造'!L$52</f>
        <v>28327</v>
      </c>
      <c r="N56" s="181"/>
      <c r="O56" s="181"/>
      <c r="P56" s="181">
        <f>'将来負担比率（分子）の構造'!M$52</f>
        <v>30530</v>
      </c>
    </row>
    <row r="57" spans="1:16" x14ac:dyDescent="0.15">
      <c r="A57" s="181" t="s">
        <v>42</v>
      </c>
      <c r="B57" s="181"/>
      <c r="C57" s="181"/>
      <c r="D57" s="181">
        <f>'将来負担比率（分子）の構造'!I$51</f>
        <v>1534</v>
      </c>
      <c r="E57" s="181"/>
      <c r="F57" s="181"/>
      <c r="G57" s="181">
        <f>'将来負担比率（分子）の構造'!J$51</f>
        <v>1452</v>
      </c>
      <c r="H57" s="181"/>
      <c r="I57" s="181"/>
      <c r="J57" s="181">
        <f>'将来負担比率（分子）の構造'!K$51</f>
        <v>1274</v>
      </c>
      <c r="K57" s="181"/>
      <c r="L57" s="181"/>
      <c r="M57" s="181">
        <f>'将来負担比率（分子）の構造'!L$51</f>
        <v>1184</v>
      </c>
      <c r="N57" s="181"/>
      <c r="O57" s="181"/>
      <c r="P57" s="181">
        <f>'将来負担比率（分子）の構造'!M$51</f>
        <v>1672</v>
      </c>
    </row>
    <row r="58" spans="1:16" x14ac:dyDescent="0.15">
      <c r="A58" s="181" t="s">
        <v>41</v>
      </c>
      <c r="B58" s="181"/>
      <c r="C58" s="181"/>
      <c r="D58" s="181">
        <f>'将来負担比率（分子）の構造'!I$50</f>
        <v>10967</v>
      </c>
      <c r="E58" s="181"/>
      <c r="F58" s="181"/>
      <c r="G58" s="181">
        <f>'将来負担比率（分子）の構造'!J$50</f>
        <v>11451</v>
      </c>
      <c r="H58" s="181"/>
      <c r="I58" s="181"/>
      <c r="J58" s="181">
        <f>'将来負担比率（分子）の構造'!K$50</f>
        <v>11535</v>
      </c>
      <c r="K58" s="181"/>
      <c r="L58" s="181"/>
      <c r="M58" s="181">
        <f>'将来負担比率（分子）の構造'!L$50</f>
        <v>11943</v>
      </c>
      <c r="N58" s="181"/>
      <c r="O58" s="181"/>
      <c r="P58" s="181">
        <f>'将来負担比率（分子）の構造'!M$50</f>
        <v>11519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16</v>
      </c>
      <c r="C61" s="181"/>
      <c r="D61" s="181"/>
      <c r="E61" s="181">
        <f>'将来負担比率（分子）の構造'!J$46</f>
        <v>15</v>
      </c>
      <c r="F61" s="181"/>
      <c r="G61" s="181"/>
      <c r="H61" s="181">
        <f>'将来負担比率（分子）の構造'!K$46</f>
        <v>13</v>
      </c>
      <c r="I61" s="181"/>
      <c r="J61" s="181"/>
      <c r="K61" s="181">
        <f>'将来負担比率（分子）の構造'!L$46</f>
        <v>12</v>
      </c>
      <c r="L61" s="181"/>
      <c r="M61" s="181"/>
      <c r="N61" s="181">
        <f>'将来負担比率（分子）の構造'!M$46</f>
        <v>11</v>
      </c>
      <c r="O61" s="181"/>
      <c r="P61" s="181"/>
    </row>
    <row r="62" spans="1:16" x14ac:dyDescent="0.15">
      <c r="A62" s="181" t="s">
        <v>35</v>
      </c>
      <c r="B62" s="181">
        <f>'将来負担比率（分子）の構造'!I$45</f>
        <v>2312</v>
      </c>
      <c r="C62" s="181"/>
      <c r="D62" s="181"/>
      <c r="E62" s="181">
        <f>'将来負担比率（分子）の構造'!J$45</f>
        <v>2617</v>
      </c>
      <c r="F62" s="181"/>
      <c r="G62" s="181"/>
      <c r="H62" s="181">
        <f>'将来負担比率（分子）の構造'!K$45</f>
        <v>2645</v>
      </c>
      <c r="I62" s="181"/>
      <c r="J62" s="181"/>
      <c r="K62" s="181">
        <f>'将来負担比率（分子）の構造'!L$45</f>
        <v>2503</v>
      </c>
      <c r="L62" s="181"/>
      <c r="M62" s="181"/>
      <c r="N62" s="181">
        <f>'将来負担比率（分子）の構造'!M$45</f>
        <v>2472</v>
      </c>
      <c r="O62" s="181"/>
      <c r="P62" s="181"/>
    </row>
    <row r="63" spans="1:16" x14ac:dyDescent="0.15">
      <c r="A63" s="181" t="s">
        <v>34</v>
      </c>
      <c r="B63" s="181">
        <f>'将来負担比率（分子）の構造'!I$44</f>
        <v>2507</v>
      </c>
      <c r="C63" s="181"/>
      <c r="D63" s="181"/>
      <c r="E63" s="181">
        <f>'将来負担比率（分子）の構造'!J$44</f>
        <v>2420</v>
      </c>
      <c r="F63" s="181"/>
      <c r="G63" s="181"/>
      <c r="H63" s="181">
        <f>'将来負担比率（分子）の構造'!K$44</f>
        <v>2278</v>
      </c>
      <c r="I63" s="181"/>
      <c r="J63" s="181"/>
      <c r="K63" s="181">
        <f>'将来負担比率（分子）の構造'!L$44</f>
        <v>2144</v>
      </c>
      <c r="L63" s="181"/>
      <c r="M63" s="181"/>
      <c r="N63" s="181">
        <f>'将来負担比率（分子）の構造'!M$44</f>
        <v>2246</v>
      </c>
      <c r="O63" s="181"/>
      <c r="P63" s="181"/>
    </row>
    <row r="64" spans="1:16" x14ac:dyDescent="0.15">
      <c r="A64" s="181" t="s">
        <v>33</v>
      </c>
      <c r="B64" s="181">
        <f>'将来負担比率（分子）の構造'!I$43</f>
        <v>1904</v>
      </c>
      <c r="C64" s="181"/>
      <c r="D64" s="181"/>
      <c r="E64" s="181">
        <f>'将来負担比率（分子）の構造'!J$43</f>
        <v>1720</v>
      </c>
      <c r="F64" s="181"/>
      <c r="G64" s="181"/>
      <c r="H64" s="181">
        <f>'将来負担比率（分子）の構造'!K$43</f>
        <v>1242</v>
      </c>
      <c r="I64" s="181"/>
      <c r="J64" s="181"/>
      <c r="K64" s="181">
        <f>'将来負担比率（分子）の構造'!L$43</f>
        <v>1289</v>
      </c>
      <c r="L64" s="181"/>
      <c r="M64" s="181"/>
      <c r="N64" s="181">
        <f>'将来負担比率（分子）の構造'!M$43</f>
        <v>1390</v>
      </c>
      <c r="O64" s="181"/>
      <c r="P64" s="181"/>
    </row>
    <row r="65" spans="1:16" x14ac:dyDescent="0.15">
      <c r="A65" s="181" t="s">
        <v>32</v>
      </c>
      <c r="B65" s="181">
        <f>'将来負担比率（分子）の構造'!I$42</f>
        <v>161</v>
      </c>
      <c r="C65" s="181"/>
      <c r="D65" s="181"/>
      <c r="E65" s="181">
        <f>'将来負担比率（分子）の構造'!J$42</f>
        <v>133</v>
      </c>
      <c r="F65" s="181"/>
      <c r="G65" s="181"/>
      <c r="H65" s="181">
        <f>'将来負担比率（分子）の構造'!K$42</f>
        <v>110</v>
      </c>
      <c r="I65" s="181"/>
      <c r="J65" s="181"/>
      <c r="K65" s="181">
        <f>'将来負担比率（分子）の構造'!L$42</f>
        <v>90</v>
      </c>
      <c r="L65" s="181"/>
      <c r="M65" s="181"/>
      <c r="N65" s="181">
        <f>'将来負担比率（分子）の構造'!M$42</f>
        <v>72</v>
      </c>
      <c r="O65" s="181"/>
      <c r="P65" s="181"/>
    </row>
    <row r="66" spans="1:16" x14ac:dyDescent="0.15">
      <c r="A66" s="181" t="s">
        <v>31</v>
      </c>
      <c r="B66" s="181">
        <f>'将来負担比率（分子）の構造'!I$41</f>
        <v>35635</v>
      </c>
      <c r="C66" s="181"/>
      <c r="D66" s="181"/>
      <c r="E66" s="181">
        <f>'将来負担比率（分子）の構造'!J$41</f>
        <v>35142</v>
      </c>
      <c r="F66" s="181"/>
      <c r="G66" s="181"/>
      <c r="H66" s="181">
        <f>'将来負担比率（分子）の構造'!K$41</f>
        <v>34604</v>
      </c>
      <c r="I66" s="181"/>
      <c r="J66" s="181"/>
      <c r="K66" s="181">
        <f>'将来負担比率（分子）の構造'!L$41</f>
        <v>35033</v>
      </c>
      <c r="L66" s="181"/>
      <c r="M66" s="181"/>
      <c r="N66" s="181">
        <f>'将来負担比率（分子）の構造'!M$41</f>
        <v>39166</v>
      </c>
      <c r="O66" s="181"/>
      <c r="P66" s="181"/>
    </row>
    <row r="67" spans="1:16" x14ac:dyDescent="0.15">
      <c r="A67" s="181" t="s">
        <v>75</v>
      </c>
      <c r="B67" s="181" t="e">
        <f>NA()</f>
        <v>#N/A</v>
      </c>
      <c r="C67" s="181">
        <f>IF(ISNUMBER('将来負担比率（分子）の構造'!I$53), IF('将来負担比率（分子）の構造'!I$53 &lt; 0, 0, '将来負担比率（分子）の構造'!I$53), NA())</f>
        <v>809</v>
      </c>
      <c r="D67" s="181" t="e">
        <f>NA()</f>
        <v>#N/A</v>
      </c>
      <c r="E67" s="181" t="e">
        <f>NA()</f>
        <v>#N/A</v>
      </c>
      <c r="F67" s="181">
        <f>IF(ISNUMBER('将来負担比率（分子）の構造'!J$53), IF('将来負担比率（分子）の構造'!J$53 &lt; 0, 0, '将来負担比率（分子）の構造'!J$53), NA())</f>
        <v>259</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1635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4907</v>
      </c>
      <c r="C72" s="185">
        <f>基金残高に係る経年分析!G55</f>
        <v>4814</v>
      </c>
      <c r="D72" s="185">
        <f>基金残高に係る経年分析!H55</f>
        <v>4256</v>
      </c>
    </row>
    <row r="73" spans="1:16" x14ac:dyDescent="0.15">
      <c r="A73" s="184" t="s">
        <v>78</v>
      </c>
      <c r="B73" s="185">
        <f>基金残高に係る経年分析!F56</f>
        <v>2101</v>
      </c>
      <c r="C73" s="185">
        <f>基金残高に係る経年分析!G56</f>
        <v>2100</v>
      </c>
      <c r="D73" s="185">
        <f>基金残高に係る経年分析!H56</f>
        <v>2098</v>
      </c>
    </row>
    <row r="74" spans="1:16" x14ac:dyDescent="0.15">
      <c r="A74" s="184" t="s">
        <v>79</v>
      </c>
      <c r="B74" s="185">
        <f>基金残高に係る経年分析!F57</f>
        <v>7303</v>
      </c>
      <c r="C74" s="185">
        <f>基金残高に係る経年分析!G57</f>
        <v>7612</v>
      </c>
      <c r="D74" s="185">
        <f>基金残高に係る経年分析!H57</f>
        <v>7644</v>
      </c>
    </row>
  </sheetData>
  <sheetProtection algorithmName="SHA-512" hashValue="3YI9flT64+Ut1hFapQSrPph+uuBFD9wJRPZw4lfZGZanwJDVZnZv0aO3LW8oMrubs1rdxoY1rbfncD6ogHltcA==" saltValue="hS0UqVcCcgY82X+nZk1Y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209</v>
      </c>
      <c r="DI1" s="760"/>
      <c r="DJ1" s="760"/>
      <c r="DK1" s="760"/>
      <c r="DL1" s="760"/>
      <c r="DM1" s="760"/>
      <c r="DN1" s="761"/>
      <c r="DO1" s="226"/>
      <c r="DP1" s="759" t="s">
        <v>210</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212</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213</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214</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215</v>
      </c>
      <c r="S4" s="702"/>
      <c r="T4" s="702"/>
      <c r="U4" s="702"/>
      <c r="V4" s="702"/>
      <c r="W4" s="702"/>
      <c r="X4" s="702"/>
      <c r="Y4" s="703"/>
      <c r="Z4" s="701" t="s">
        <v>216</v>
      </c>
      <c r="AA4" s="702"/>
      <c r="AB4" s="702"/>
      <c r="AC4" s="703"/>
      <c r="AD4" s="701" t="s">
        <v>217</v>
      </c>
      <c r="AE4" s="702"/>
      <c r="AF4" s="702"/>
      <c r="AG4" s="702"/>
      <c r="AH4" s="702"/>
      <c r="AI4" s="702"/>
      <c r="AJ4" s="702"/>
      <c r="AK4" s="703"/>
      <c r="AL4" s="701" t="s">
        <v>216</v>
      </c>
      <c r="AM4" s="702"/>
      <c r="AN4" s="702"/>
      <c r="AO4" s="703"/>
      <c r="AP4" s="762" t="s">
        <v>218</v>
      </c>
      <c r="AQ4" s="762"/>
      <c r="AR4" s="762"/>
      <c r="AS4" s="762"/>
      <c r="AT4" s="762"/>
      <c r="AU4" s="762"/>
      <c r="AV4" s="762"/>
      <c r="AW4" s="762"/>
      <c r="AX4" s="762"/>
      <c r="AY4" s="762"/>
      <c r="AZ4" s="762"/>
      <c r="BA4" s="762"/>
      <c r="BB4" s="762"/>
      <c r="BC4" s="762"/>
      <c r="BD4" s="762"/>
      <c r="BE4" s="762"/>
      <c r="BF4" s="762"/>
      <c r="BG4" s="762" t="s">
        <v>219</v>
      </c>
      <c r="BH4" s="762"/>
      <c r="BI4" s="762"/>
      <c r="BJ4" s="762"/>
      <c r="BK4" s="762"/>
      <c r="BL4" s="762"/>
      <c r="BM4" s="762"/>
      <c r="BN4" s="762"/>
      <c r="BO4" s="762" t="s">
        <v>216</v>
      </c>
      <c r="BP4" s="762"/>
      <c r="BQ4" s="762"/>
      <c r="BR4" s="762"/>
      <c r="BS4" s="762" t="s">
        <v>220</v>
      </c>
      <c r="BT4" s="762"/>
      <c r="BU4" s="762"/>
      <c r="BV4" s="762"/>
      <c r="BW4" s="762"/>
      <c r="BX4" s="762"/>
      <c r="BY4" s="762"/>
      <c r="BZ4" s="762"/>
      <c r="CA4" s="762"/>
      <c r="CB4" s="762"/>
      <c r="CD4" s="744" t="s">
        <v>221</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10" t="s">
        <v>222</v>
      </c>
      <c r="C5" s="711"/>
      <c r="D5" s="711"/>
      <c r="E5" s="711"/>
      <c r="F5" s="711"/>
      <c r="G5" s="711"/>
      <c r="H5" s="711"/>
      <c r="I5" s="711"/>
      <c r="J5" s="711"/>
      <c r="K5" s="711"/>
      <c r="L5" s="711"/>
      <c r="M5" s="711"/>
      <c r="N5" s="711"/>
      <c r="O5" s="711"/>
      <c r="P5" s="711"/>
      <c r="Q5" s="712"/>
      <c r="R5" s="695">
        <v>3562142</v>
      </c>
      <c r="S5" s="696"/>
      <c r="T5" s="696"/>
      <c r="U5" s="696"/>
      <c r="V5" s="696"/>
      <c r="W5" s="696"/>
      <c r="X5" s="696"/>
      <c r="Y5" s="739"/>
      <c r="Z5" s="757">
        <v>9.5</v>
      </c>
      <c r="AA5" s="757"/>
      <c r="AB5" s="757"/>
      <c r="AC5" s="757"/>
      <c r="AD5" s="758">
        <v>3432191</v>
      </c>
      <c r="AE5" s="758"/>
      <c r="AF5" s="758"/>
      <c r="AG5" s="758"/>
      <c r="AH5" s="758"/>
      <c r="AI5" s="758"/>
      <c r="AJ5" s="758"/>
      <c r="AK5" s="758"/>
      <c r="AL5" s="740">
        <v>21.8</v>
      </c>
      <c r="AM5" s="715"/>
      <c r="AN5" s="715"/>
      <c r="AO5" s="741"/>
      <c r="AP5" s="710" t="s">
        <v>223</v>
      </c>
      <c r="AQ5" s="711"/>
      <c r="AR5" s="711"/>
      <c r="AS5" s="711"/>
      <c r="AT5" s="711"/>
      <c r="AU5" s="711"/>
      <c r="AV5" s="711"/>
      <c r="AW5" s="711"/>
      <c r="AX5" s="711"/>
      <c r="AY5" s="711"/>
      <c r="AZ5" s="711"/>
      <c r="BA5" s="711"/>
      <c r="BB5" s="711"/>
      <c r="BC5" s="711"/>
      <c r="BD5" s="711"/>
      <c r="BE5" s="711"/>
      <c r="BF5" s="712"/>
      <c r="BG5" s="640">
        <v>3430431</v>
      </c>
      <c r="BH5" s="641"/>
      <c r="BI5" s="641"/>
      <c r="BJ5" s="641"/>
      <c r="BK5" s="641"/>
      <c r="BL5" s="641"/>
      <c r="BM5" s="641"/>
      <c r="BN5" s="642"/>
      <c r="BO5" s="677">
        <v>96.3</v>
      </c>
      <c r="BP5" s="677"/>
      <c r="BQ5" s="677"/>
      <c r="BR5" s="677"/>
      <c r="BS5" s="678">
        <v>19645</v>
      </c>
      <c r="BT5" s="678"/>
      <c r="BU5" s="678"/>
      <c r="BV5" s="678"/>
      <c r="BW5" s="678"/>
      <c r="BX5" s="678"/>
      <c r="BY5" s="678"/>
      <c r="BZ5" s="678"/>
      <c r="CA5" s="678"/>
      <c r="CB5" s="728"/>
      <c r="CD5" s="744" t="s">
        <v>218</v>
      </c>
      <c r="CE5" s="745"/>
      <c r="CF5" s="745"/>
      <c r="CG5" s="745"/>
      <c r="CH5" s="745"/>
      <c r="CI5" s="745"/>
      <c r="CJ5" s="745"/>
      <c r="CK5" s="745"/>
      <c r="CL5" s="745"/>
      <c r="CM5" s="745"/>
      <c r="CN5" s="745"/>
      <c r="CO5" s="745"/>
      <c r="CP5" s="745"/>
      <c r="CQ5" s="746"/>
      <c r="CR5" s="744" t="s">
        <v>224</v>
      </c>
      <c r="CS5" s="745"/>
      <c r="CT5" s="745"/>
      <c r="CU5" s="745"/>
      <c r="CV5" s="745"/>
      <c r="CW5" s="745"/>
      <c r="CX5" s="745"/>
      <c r="CY5" s="746"/>
      <c r="CZ5" s="744" t="s">
        <v>216</v>
      </c>
      <c r="DA5" s="745"/>
      <c r="DB5" s="745"/>
      <c r="DC5" s="746"/>
      <c r="DD5" s="744" t="s">
        <v>225</v>
      </c>
      <c r="DE5" s="745"/>
      <c r="DF5" s="745"/>
      <c r="DG5" s="745"/>
      <c r="DH5" s="745"/>
      <c r="DI5" s="745"/>
      <c r="DJ5" s="745"/>
      <c r="DK5" s="745"/>
      <c r="DL5" s="745"/>
      <c r="DM5" s="745"/>
      <c r="DN5" s="745"/>
      <c r="DO5" s="745"/>
      <c r="DP5" s="746"/>
      <c r="DQ5" s="744" t="s">
        <v>226</v>
      </c>
      <c r="DR5" s="745"/>
      <c r="DS5" s="745"/>
      <c r="DT5" s="745"/>
      <c r="DU5" s="745"/>
      <c r="DV5" s="745"/>
      <c r="DW5" s="745"/>
      <c r="DX5" s="745"/>
      <c r="DY5" s="745"/>
      <c r="DZ5" s="745"/>
      <c r="EA5" s="745"/>
      <c r="EB5" s="745"/>
      <c r="EC5" s="746"/>
    </row>
    <row r="6" spans="2:143" ht="11.25" customHeight="1" x14ac:dyDescent="0.15">
      <c r="B6" s="637" t="s">
        <v>227</v>
      </c>
      <c r="C6" s="638"/>
      <c r="D6" s="638"/>
      <c r="E6" s="638"/>
      <c r="F6" s="638"/>
      <c r="G6" s="638"/>
      <c r="H6" s="638"/>
      <c r="I6" s="638"/>
      <c r="J6" s="638"/>
      <c r="K6" s="638"/>
      <c r="L6" s="638"/>
      <c r="M6" s="638"/>
      <c r="N6" s="638"/>
      <c r="O6" s="638"/>
      <c r="P6" s="638"/>
      <c r="Q6" s="639"/>
      <c r="R6" s="640">
        <v>242064</v>
      </c>
      <c r="S6" s="641"/>
      <c r="T6" s="641"/>
      <c r="U6" s="641"/>
      <c r="V6" s="641"/>
      <c r="W6" s="641"/>
      <c r="X6" s="641"/>
      <c r="Y6" s="642"/>
      <c r="Z6" s="677">
        <v>0.6</v>
      </c>
      <c r="AA6" s="677"/>
      <c r="AB6" s="677"/>
      <c r="AC6" s="677"/>
      <c r="AD6" s="678">
        <v>242064</v>
      </c>
      <c r="AE6" s="678"/>
      <c r="AF6" s="678"/>
      <c r="AG6" s="678"/>
      <c r="AH6" s="678"/>
      <c r="AI6" s="678"/>
      <c r="AJ6" s="678"/>
      <c r="AK6" s="678"/>
      <c r="AL6" s="643">
        <v>1.5</v>
      </c>
      <c r="AM6" s="644"/>
      <c r="AN6" s="644"/>
      <c r="AO6" s="679"/>
      <c r="AP6" s="637" t="s">
        <v>228</v>
      </c>
      <c r="AQ6" s="638"/>
      <c r="AR6" s="638"/>
      <c r="AS6" s="638"/>
      <c r="AT6" s="638"/>
      <c r="AU6" s="638"/>
      <c r="AV6" s="638"/>
      <c r="AW6" s="638"/>
      <c r="AX6" s="638"/>
      <c r="AY6" s="638"/>
      <c r="AZ6" s="638"/>
      <c r="BA6" s="638"/>
      <c r="BB6" s="638"/>
      <c r="BC6" s="638"/>
      <c r="BD6" s="638"/>
      <c r="BE6" s="638"/>
      <c r="BF6" s="639"/>
      <c r="BG6" s="640">
        <v>3430431</v>
      </c>
      <c r="BH6" s="641"/>
      <c r="BI6" s="641"/>
      <c r="BJ6" s="641"/>
      <c r="BK6" s="641"/>
      <c r="BL6" s="641"/>
      <c r="BM6" s="641"/>
      <c r="BN6" s="642"/>
      <c r="BO6" s="677">
        <v>96.3</v>
      </c>
      <c r="BP6" s="677"/>
      <c r="BQ6" s="677"/>
      <c r="BR6" s="677"/>
      <c r="BS6" s="678">
        <v>19645</v>
      </c>
      <c r="BT6" s="678"/>
      <c r="BU6" s="678"/>
      <c r="BV6" s="678"/>
      <c r="BW6" s="678"/>
      <c r="BX6" s="678"/>
      <c r="BY6" s="678"/>
      <c r="BZ6" s="678"/>
      <c r="CA6" s="678"/>
      <c r="CB6" s="728"/>
      <c r="CD6" s="698" t="s">
        <v>229</v>
      </c>
      <c r="CE6" s="699"/>
      <c r="CF6" s="699"/>
      <c r="CG6" s="699"/>
      <c r="CH6" s="699"/>
      <c r="CI6" s="699"/>
      <c r="CJ6" s="699"/>
      <c r="CK6" s="699"/>
      <c r="CL6" s="699"/>
      <c r="CM6" s="699"/>
      <c r="CN6" s="699"/>
      <c r="CO6" s="699"/>
      <c r="CP6" s="699"/>
      <c r="CQ6" s="700"/>
      <c r="CR6" s="640">
        <v>183921</v>
      </c>
      <c r="CS6" s="641"/>
      <c r="CT6" s="641"/>
      <c r="CU6" s="641"/>
      <c r="CV6" s="641"/>
      <c r="CW6" s="641"/>
      <c r="CX6" s="641"/>
      <c r="CY6" s="642"/>
      <c r="CZ6" s="740">
        <v>0.5</v>
      </c>
      <c r="DA6" s="715"/>
      <c r="DB6" s="715"/>
      <c r="DC6" s="743"/>
      <c r="DD6" s="646" t="s">
        <v>128</v>
      </c>
      <c r="DE6" s="641"/>
      <c r="DF6" s="641"/>
      <c r="DG6" s="641"/>
      <c r="DH6" s="641"/>
      <c r="DI6" s="641"/>
      <c r="DJ6" s="641"/>
      <c r="DK6" s="641"/>
      <c r="DL6" s="641"/>
      <c r="DM6" s="641"/>
      <c r="DN6" s="641"/>
      <c r="DO6" s="641"/>
      <c r="DP6" s="642"/>
      <c r="DQ6" s="646">
        <v>183896</v>
      </c>
      <c r="DR6" s="641"/>
      <c r="DS6" s="641"/>
      <c r="DT6" s="641"/>
      <c r="DU6" s="641"/>
      <c r="DV6" s="641"/>
      <c r="DW6" s="641"/>
      <c r="DX6" s="641"/>
      <c r="DY6" s="641"/>
      <c r="DZ6" s="641"/>
      <c r="EA6" s="641"/>
      <c r="EB6" s="641"/>
      <c r="EC6" s="686"/>
    </row>
    <row r="7" spans="2:143" ht="11.25" customHeight="1" x14ac:dyDescent="0.15">
      <c r="B7" s="637" t="s">
        <v>230</v>
      </c>
      <c r="C7" s="638"/>
      <c r="D7" s="638"/>
      <c r="E7" s="638"/>
      <c r="F7" s="638"/>
      <c r="G7" s="638"/>
      <c r="H7" s="638"/>
      <c r="I7" s="638"/>
      <c r="J7" s="638"/>
      <c r="K7" s="638"/>
      <c r="L7" s="638"/>
      <c r="M7" s="638"/>
      <c r="N7" s="638"/>
      <c r="O7" s="638"/>
      <c r="P7" s="638"/>
      <c r="Q7" s="639"/>
      <c r="R7" s="640">
        <v>1904</v>
      </c>
      <c r="S7" s="641"/>
      <c r="T7" s="641"/>
      <c r="U7" s="641"/>
      <c r="V7" s="641"/>
      <c r="W7" s="641"/>
      <c r="X7" s="641"/>
      <c r="Y7" s="642"/>
      <c r="Z7" s="677">
        <v>0</v>
      </c>
      <c r="AA7" s="677"/>
      <c r="AB7" s="677"/>
      <c r="AC7" s="677"/>
      <c r="AD7" s="678">
        <v>1904</v>
      </c>
      <c r="AE7" s="678"/>
      <c r="AF7" s="678"/>
      <c r="AG7" s="678"/>
      <c r="AH7" s="678"/>
      <c r="AI7" s="678"/>
      <c r="AJ7" s="678"/>
      <c r="AK7" s="678"/>
      <c r="AL7" s="643">
        <v>0</v>
      </c>
      <c r="AM7" s="644"/>
      <c r="AN7" s="644"/>
      <c r="AO7" s="679"/>
      <c r="AP7" s="637" t="s">
        <v>231</v>
      </c>
      <c r="AQ7" s="638"/>
      <c r="AR7" s="638"/>
      <c r="AS7" s="638"/>
      <c r="AT7" s="638"/>
      <c r="AU7" s="638"/>
      <c r="AV7" s="638"/>
      <c r="AW7" s="638"/>
      <c r="AX7" s="638"/>
      <c r="AY7" s="638"/>
      <c r="AZ7" s="638"/>
      <c r="BA7" s="638"/>
      <c r="BB7" s="638"/>
      <c r="BC7" s="638"/>
      <c r="BD7" s="638"/>
      <c r="BE7" s="638"/>
      <c r="BF7" s="639"/>
      <c r="BG7" s="640">
        <v>1403150</v>
      </c>
      <c r="BH7" s="641"/>
      <c r="BI7" s="641"/>
      <c r="BJ7" s="641"/>
      <c r="BK7" s="641"/>
      <c r="BL7" s="641"/>
      <c r="BM7" s="641"/>
      <c r="BN7" s="642"/>
      <c r="BO7" s="677">
        <v>39.4</v>
      </c>
      <c r="BP7" s="677"/>
      <c r="BQ7" s="677"/>
      <c r="BR7" s="677"/>
      <c r="BS7" s="678">
        <v>19645</v>
      </c>
      <c r="BT7" s="678"/>
      <c r="BU7" s="678"/>
      <c r="BV7" s="678"/>
      <c r="BW7" s="678"/>
      <c r="BX7" s="678"/>
      <c r="BY7" s="678"/>
      <c r="BZ7" s="678"/>
      <c r="CA7" s="678"/>
      <c r="CB7" s="728"/>
      <c r="CD7" s="687" t="s">
        <v>232</v>
      </c>
      <c r="CE7" s="684"/>
      <c r="CF7" s="684"/>
      <c r="CG7" s="684"/>
      <c r="CH7" s="684"/>
      <c r="CI7" s="684"/>
      <c r="CJ7" s="684"/>
      <c r="CK7" s="684"/>
      <c r="CL7" s="684"/>
      <c r="CM7" s="684"/>
      <c r="CN7" s="684"/>
      <c r="CO7" s="684"/>
      <c r="CP7" s="684"/>
      <c r="CQ7" s="685"/>
      <c r="CR7" s="640">
        <v>5738752</v>
      </c>
      <c r="CS7" s="641"/>
      <c r="CT7" s="641"/>
      <c r="CU7" s="641"/>
      <c r="CV7" s="641"/>
      <c r="CW7" s="641"/>
      <c r="CX7" s="641"/>
      <c r="CY7" s="642"/>
      <c r="CZ7" s="677">
        <v>15.9</v>
      </c>
      <c r="DA7" s="677"/>
      <c r="DB7" s="677"/>
      <c r="DC7" s="677"/>
      <c r="DD7" s="646">
        <v>2464698</v>
      </c>
      <c r="DE7" s="641"/>
      <c r="DF7" s="641"/>
      <c r="DG7" s="641"/>
      <c r="DH7" s="641"/>
      <c r="DI7" s="641"/>
      <c r="DJ7" s="641"/>
      <c r="DK7" s="641"/>
      <c r="DL7" s="641"/>
      <c r="DM7" s="641"/>
      <c r="DN7" s="641"/>
      <c r="DO7" s="641"/>
      <c r="DP7" s="642"/>
      <c r="DQ7" s="646">
        <v>2857957</v>
      </c>
      <c r="DR7" s="641"/>
      <c r="DS7" s="641"/>
      <c r="DT7" s="641"/>
      <c r="DU7" s="641"/>
      <c r="DV7" s="641"/>
      <c r="DW7" s="641"/>
      <c r="DX7" s="641"/>
      <c r="DY7" s="641"/>
      <c r="DZ7" s="641"/>
      <c r="EA7" s="641"/>
      <c r="EB7" s="641"/>
      <c r="EC7" s="686"/>
    </row>
    <row r="8" spans="2:143" ht="11.25" customHeight="1" x14ac:dyDescent="0.15">
      <c r="B8" s="637" t="s">
        <v>233</v>
      </c>
      <c r="C8" s="638"/>
      <c r="D8" s="638"/>
      <c r="E8" s="638"/>
      <c r="F8" s="638"/>
      <c r="G8" s="638"/>
      <c r="H8" s="638"/>
      <c r="I8" s="638"/>
      <c r="J8" s="638"/>
      <c r="K8" s="638"/>
      <c r="L8" s="638"/>
      <c r="M8" s="638"/>
      <c r="N8" s="638"/>
      <c r="O8" s="638"/>
      <c r="P8" s="638"/>
      <c r="Q8" s="639"/>
      <c r="R8" s="640">
        <v>8653</v>
      </c>
      <c r="S8" s="641"/>
      <c r="T8" s="641"/>
      <c r="U8" s="641"/>
      <c r="V8" s="641"/>
      <c r="W8" s="641"/>
      <c r="X8" s="641"/>
      <c r="Y8" s="642"/>
      <c r="Z8" s="677">
        <v>0</v>
      </c>
      <c r="AA8" s="677"/>
      <c r="AB8" s="677"/>
      <c r="AC8" s="677"/>
      <c r="AD8" s="678">
        <v>8653</v>
      </c>
      <c r="AE8" s="678"/>
      <c r="AF8" s="678"/>
      <c r="AG8" s="678"/>
      <c r="AH8" s="678"/>
      <c r="AI8" s="678"/>
      <c r="AJ8" s="678"/>
      <c r="AK8" s="678"/>
      <c r="AL8" s="643">
        <v>0.1</v>
      </c>
      <c r="AM8" s="644"/>
      <c r="AN8" s="644"/>
      <c r="AO8" s="679"/>
      <c r="AP8" s="637" t="s">
        <v>234</v>
      </c>
      <c r="AQ8" s="638"/>
      <c r="AR8" s="638"/>
      <c r="AS8" s="638"/>
      <c r="AT8" s="638"/>
      <c r="AU8" s="638"/>
      <c r="AV8" s="638"/>
      <c r="AW8" s="638"/>
      <c r="AX8" s="638"/>
      <c r="AY8" s="638"/>
      <c r="AZ8" s="638"/>
      <c r="BA8" s="638"/>
      <c r="BB8" s="638"/>
      <c r="BC8" s="638"/>
      <c r="BD8" s="638"/>
      <c r="BE8" s="638"/>
      <c r="BF8" s="639"/>
      <c r="BG8" s="640">
        <v>55654</v>
      </c>
      <c r="BH8" s="641"/>
      <c r="BI8" s="641"/>
      <c r="BJ8" s="641"/>
      <c r="BK8" s="641"/>
      <c r="BL8" s="641"/>
      <c r="BM8" s="641"/>
      <c r="BN8" s="642"/>
      <c r="BO8" s="677">
        <v>1.6</v>
      </c>
      <c r="BP8" s="677"/>
      <c r="BQ8" s="677"/>
      <c r="BR8" s="677"/>
      <c r="BS8" s="646" t="s">
        <v>235</v>
      </c>
      <c r="BT8" s="641"/>
      <c r="BU8" s="641"/>
      <c r="BV8" s="641"/>
      <c r="BW8" s="641"/>
      <c r="BX8" s="641"/>
      <c r="BY8" s="641"/>
      <c r="BZ8" s="641"/>
      <c r="CA8" s="641"/>
      <c r="CB8" s="686"/>
      <c r="CD8" s="687" t="s">
        <v>236</v>
      </c>
      <c r="CE8" s="684"/>
      <c r="CF8" s="684"/>
      <c r="CG8" s="684"/>
      <c r="CH8" s="684"/>
      <c r="CI8" s="684"/>
      <c r="CJ8" s="684"/>
      <c r="CK8" s="684"/>
      <c r="CL8" s="684"/>
      <c r="CM8" s="684"/>
      <c r="CN8" s="684"/>
      <c r="CO8" s="684"/>
      <c r="CP8" s="684"/>
      <c r="CQ8" s="685"/>
      <c r="CR8" s="640">
        <v>8118326</v>
      </c>
      <c r="CS8" s="641"/>
      <c r="CT8" s="641"/>
      <c r="CU8" s="641"/>
      <c r="CV8" s="641"/>
      <c r="CW8" s="641"/>
      <c r="CX8" s="641"/>
      <c r="CY8" s="642"/>
      <c r="CZ8" s="677">
        <v>22.5</v>
      </c>
      <c r="DA8" s="677"/>
      <c r="DB8" s="677"/>
      <c r="DC8" s="677"/>
      <c r="DD8" s="646">
        <v>25597</v>
      </c>
      <c r="DE8" s="641"/>
      <c r="DF8" s="641"/>
      <c r="DG8" s="641"/>
      <c r="DH8" s="641"/>
      <c r="DI8" s="641"/>
      <c r="DJ8" s="641"/>
      <c r="DK8" s="641"/>
      <c r="DL8" s="641"/>
      <c r="DM8" s="641"/>
      <c r="DN8" s="641"/>
      <c r="DO8" s="641"/>
      <c r="DP8" s="642"/>
      <c r="DQ8" s="646">
        <v>3988837</v>
      </c>
      <c r="DR8" s="641"/>
      <c r="DS8" s="641"/>
      <c r="DT8" s="641"/>
      <c r="DU8" s="641"/>
      <c r="DV8" s="641"/>
      <c r="DW8" s="641"/>
      <c r="DX8" s="641"/>
      <c r="DY8" s="641"/>
      <c r="DZ8" s="641"/>
      <c r="EA8" s="641"/>
      <c r="EB8" s="641"/>
      <c r="EC8" s="686"/>
    </row>
    <row r="9" spans="2:143" ht="11.25" customHeight="1" x14ac:dyDescent="0.15">
      <c r="B9" s="637" t="s">
        <v>237</v>
      </c>
      <c r="C9" s="638"/>
      <c r="D9" s="638"/>
      <c r="E9" s="638"/>
      <c r="F9" s="638"/>
      <c r="G9" s="638"/>
      <c r="H9" s="638"/>
      <c r="I9" s="638"/>
      <c r="J9" s="638"/>
      <c r="K9" s="638"/>
      <c r="L9" s="638"/>
      <c r="M9" s="638"/>
      <c r="N9" s="638"/>
      <c r="O9" s="638"/>
      <c r="P9" s="638"/>
      <c r="Q9" s="639"/>
      <c r="R9" s="640">
        <v>4732</v>
      </c>
      <c r="S9" s="641"/>
      <c r="T9" s="641"/>
      <c r="U9" s="641"/>
      <c r="V9" s="641"/>
      <c r="W9" s="641"/>
      <c r="X9" s="641"/>
      <c r="Y9" s="642"/>
      <c r="Z9" s="677">
        <v>0</v>
      </c>
      <c r="AA9" s="677"/>
      <c r="AB9" s="677"/>
      <c r="AC9" s="677"/>
      <c r="AD9" s="678">
        <v>4732</v>
      </c>
      <c r="AE9" s="678"/>
      <c r="AF9" s="678"/>
      <c r="AG9" s="678"/>
      <c r="AH9" s="678"/>
      <c r="AI9" s="678"/>
      <c r="AJ9" s="678"/>
      <c r="AK9" s="678"/>
      <c r="AL9" s="643">
        <v>0</v>
      </c>
      <c r="AM9" s="644"/>
      <c r="AN9" s="644"/>
      <c r="AO9" s="679"/>
      <c r="AP9" s="637" t="s">
        <v>238</v>
      </c>
      <c r="AQ9" s="638"/>
      <c r="AR9" s="638"/>
      <c r="AS9" s="638"/>
      <c r="AT9" s="638"/>
      <c r="AU9" s="638"/>
      <c r="AV9" s="638"/>
      <c r="AW9" s="638"/>
      <c r="AX9" s="638"/>
      <c r="AY9" s="638"/>
      <c r="AZ9" s="638"/>
      <c r="BA9" s="638"/>
      <c r="BB9" s="638"/>
      <c r="BC9" s="638"/>
      <c r="BD9" s="638"/>
      <c r="BE9" s="638"/>
      <c r="BF9" s="639"/>
      <c r="BG9" s="640">
        <v>1175421</v>
      </c>
      <c r="BH9" s="641"/>
      <c r="BI9" s="641"/>
      <c r="BJ9" s="641"/>
      <c r="BK9" s="641"/>
      <c r="BL9" s="641"/>
      <c r="BM9" s="641"/>
      <c r="BN9" s="642"/>
      <c r="BO9" s="677">
        <v>33</v>
      </c>
      <c r="BP9" s="677"/>
      <c r="BQ9" s="677"/>
      <c r="BR9" s="677"/>
      <c r="BS9" s="646" t="s">
        <v>128</v>
      </c>
      <c r="BT9" s="641"/>
      <c r="BU9" s="641"/>
      <c r="BV9" s="641"/>
      <c r="BW9" s="641"/>
      <c r="BX9" s="641"/>
      <c r="BY9" s="641"/>
      <c r="BZ9" s="641"/>
      <c r="CA9" s="641"/>
      <c r="CB9" s="686"/>
      <c r="CD9" s="687" t="s">
        <v>239</v>
      </c>
      <c r="CE9" s="684"/>
      <c r="CF9" s="684"/>
      <c r="CG9" s="684"/>
      <c r="CH9" s="684"/>
      <c r="CI9" s="684"/>
      <c r="CJ9" s="684"/>
      <c r="CK9" s="684"/>
      <c r="CL9" s="684"/>
      <c r="CM9" s="684"/>
      <c r="CN9" s="684"/>
      <c r="CO9" s="684"/>
      <c r="CP9" s="684"/>
      <c r="CQ9" s="685"/>
      <c r="CR9" s="640">
        <v>5935041</v>
      </c>
      <c r="CS9" s="641"/>
      <c r="CT9" s="641"/>
      <c r="CU9" s="641"/>
      <c r="CV9" s="641"/>
      <c r="CW9" s="641"/>
      <c r="CX9" s="641"/>
      <c r="CY9" s="642"/>
      <c r="CZ9" s="677">
        <v>16.5</v>
      </c>
      <c r="DA9" s="677"/>
      <c r="DB9" s="677"/>
      <c r="DC9" s="677"/>
      <c r="DD9" s="646">
        <v>2709954</v>
      </c>
      <c r="DE9" s="641"/>
      <c r="DF9" s="641"/>
      <c r="DG9" s="641"/>
      <c r="DH9" s="641"/>
      <c r="DI9" s="641"/>
      <c r="DJ9" s="641"/>
      <c r="DK9" s="641"/>
      <c r="DL9" s="641"/>
      <c r="DM9" s="641"/>
      <c r="DN9" s="641"/>
      <c r="DO9" s="641"/>
      <c r="DP9" s="642"/>
      <c r="DQ9" s="646">
        <v>3003351</v>
      </c>
      <c r="DR9" s="641"/>
      <c r="DS9" s="641"/>
      <c r="DT9" s="641"/>
      <c r="DU9" s="641"/>
      <c r="DV9" s="641"/>
      <c r="DW9" s="641"/>
      <c r="DX9" s="641"/>
      <c r="DY9" s="641"/>
      <c r="DZ9" s="641"/>
      <c r="EA9" s="641"/>
      <c r="EB9" s="641"/>
      <c r="EC9" s="686"/>
    </row>
    <row r="10" spans="2:143" ht="11.25" customHeight="1" x14ac:dyDescent="0.15">
      <c r="B10" s="637" t="s">
        <v>240</v>
      </c>
      <c r="C10" s="638"/>
      <c r="D10" s="638"/>
      <c r="E10" s="638"/>
      <c r="F10" s="638"/>
      <c r="G10" s="638"/>
      <c r="H10" s="638"/>
      <c r="I10" s="638"/>
      <c r="J10" s="638"/>
      <c r="K10" s="638"/>
      <c r="L10" s="638"/>
      <c r="M10" s="638"/>
      <c r="N10" s="638"/>
      <c r="O10" s="638"/>
      <c r="P10" s="638"/>
      <c r="Q10" s="639"/>
      <c r="R10" s="640" t="s">
        <v>128</v>
      </c>
      <c r="S10" s="641"/>
      <c r="T10" s="641"/>
      <c r="U10" s="641"/>
      <c r="V10" s="641"/>
      <c r="W10" s="641"/>
      <c r="X10" s="641"/>
      <c r="Y10" s="642"/>
      <c r="Z10" s="677" t="s">
        <v>128</v>
      </c>
      <c r="AA10" s="677"/>
      <c r="AB10" s="677"/>
      <c r="AC10" s="677"/>
      <c r="AD10" s="678" t="s">
        <v>128</v>
      </c>
      <c r="AE10" s="678"/>
      <c r="AF10" s="678"/>
      <c r="AG10" s="678"/>
      <c r="AH10" s="678"/>
      <c r="AI10" s="678"/>
      <c r="AJ10" s="678"/>
      <c r="AK10" s="678"/>
      <c r="AL10" s="643" t="s">
        <v>235</v>
      </c>
      <c r="AM10" s="644"/>
      <c r="AN10" s="644"/>
      <c r="AO10" s="679"/>
      <c r="AP10" s="637" t="s">
        <v>241</v>
      </c>
      <c r="AQ10" s="638"/>
      <c r="AR10" s="638"/>
      <c r="AS10" s="638"/>
      <c r="AT10" s="638"/>
      <c r="AU10" s="638"/>
      <c r="AV10" s="638"/>
      <c r="AW10" s="638"/>
      <c r="AX10" s="638"/>
      <c r="AY10" s="638"/>
      <c r="AZ10" s="638"/>
      <c r="BA10" s="638"/>
      <c r="BB10" s="638"/>
      <c r="BC10" s="638"/>
      <c r="BD10" s="638"/>
      <c r="BE10" s="638"/>
      <c r="BF10" s="639"/>
      <c r="BG10" s="640">
        <v>73009</v>
      </c>
      <c r="BH10" s="641"/>
      <c r="BI10" s="641"/>
      <c r="BJ10" s="641"/>
      <c r="BK10" s="641"/>
      <c r="BL10" s="641"/>
      <c r="BM10" s="641"/>
      <c r="BN10" s="642"/>
      <c r="BO10" s="677">
        <v>2</v>
      </c>
      <c r="BP10" s="677"/>
      <c r="BQ10" s="677"/>
      <c r="BR10" s="677"/>
      <c r="BS10" s="646" t="s">
        <v>128</v>
      </c>
      <c r="BT10" s="641"/>
      <c r="BU10" s="641"/>
      <c r="BV10" s="641"/>
      <c r="BW10" s="641"/>
      <c r="BX10" s="641"/>
      <c r="BY10" s="641"/>
      <c r="BZ10" s="641"/>
      <c r="CA10" s="641"/>
      <c r="CB10" s="686"/>
      <c r="CD10" s="687" t="s">
        <v>242</v>
      </c>
      <c r="CE10" s="684"/>
      <c r="CF10" s="684"/>
      <c r="CG10" s="684"/>
      <c r="CH10" s="684"/>
      <c r="CI10" s="684"/>
      <c r="CJ10" s="684"/>
      <c r="CK10" s="684"/>
      <c r="CL10" s="684"/>
      <c r="CM10" s="684"/>
      <c r="CN10" s="684"/>
      <c r="CO10" s="684"/>
      <c r="CP10" s="684"/>
      <c r="CQ10" s="685"/>
      <c r="CR10" s="640">
        <v>23459</v>
      </c>
      <c r="CS10" s="641"/>
      <c r="CT10" s="641"/>
      <c r="CU10" s="641"/>
      <c r="CV10" s="641"/>
      <c r="CW10" s="641"/>
      <c r="CX10" s="641"/>
      <c r="CY10" s="642"/>
      <c r="CZ10" s="677">
        <v>0.1</v>
      </c>
      <c r="DA10" s="677"/>
      <c r="DB10" s="677"/>
      <c r="DC10" s="677"/>
      <c r="DD10" s="646">
        <v>200</v>
      </c>
      <c r="DE10" s="641"/>
      <c r="DF10" s="641"/>
      <c r="DG10" s="641"/>
      <c r="DH10" s="641"/>
      <c r="DI10" s="641"/>
      <c r="DJ10" s="641"/>
      <c r="DK10" s="641"/>
      <c r="DL10" s="641"/>
      <c r="DM10" s="641"/>
      <c r="DN10" s="641"/>
      <c r="DO10" s="641"/>
      <c r="DP10" s="642"/>
      <c r="DQ10" s="646">
        <v>10098</v>
      </c>
      <c r="DR10" s="641"/>
      <c r="DS10" s="641"/>
      <c r="DT10" s="641"/>
      <c r="DU10" s="641"/>
      <c r="DV10" s="641"/>
      <c r="DW10" s="641"/>
      <c r="DX10" s="641"/>
      <c r="DY10" s="641"/>
      <c r="DZ10" s="641"/>
      <c r="EA10" s="641"/>
      <c r="EB10" s="641"/>
      <c r="EC10" s="686"/>
    </row>
    <row r="11" spans="2:143" ht="11.25" customHeight="1" x14ac:dyDescent="0.15">
      <c r="B11" s="637" t="s">
        <v>243</v>
      </c>
      <c r="C11" s="638"/>
      <c r="D11" s="638"/>
      <c r="E11" s="638"/>
      <c r="F11" s="638"/>
      <c r="G11" s="638"/>
      <c r="H11" s="638"/>
      <c r="I11" s="638"/>
      <c r="J11" s="638"/>
      <c r="K11" s="638"/>
      <c r="L11" s="638"/>
      <c r="M11" s="638"/>
      <c r="N11" s="638"/>
      <c r="O11" s="638"/>
      <c r="P11" s="638"/>
      <c r="Q11" s="639"/>
      <c r="R11" s="640">
        <v>646247</v>
      </c>
      <c r="S11" s="641"/>
      <c r="T11" s="641"/>
      <c r="U11" s="641"/>
      <c r="V11" s="641"/>
      <c r="W11" s="641"/>
      <c r="X11" s="641"/>
      <c r="Y11" s="642"/>
      <c r="Z11" s="643">
        <v>1.7</v>
      </c>
      <c r="AA11" s="644"/>
      <c r="AB11" s="644"/>
      <c r="AC11" s="645"/>
      <c r="AD11" s="646">
        <v>646247</v>
      </c>
      <c r="AE11" s="641"/>
      <c r="AF11" s="641"/>
      <c r="AG11" s="641"/>
      <c r="AH11" s="641"/>
      <c r="AI11" s="641"/>
      <c r="AJ11" s="641"/>
      <c r="AK11" s="642"/>
      <c r="AL11" s="643">
        <v>4.0999999999999996</v>
      </c>
      <c r="AM11" s="644"/>
      <c r="AN11" s="644"/>
      <c r="AO11" s="679"/>
      <c r="AP11" s="637" t="s">
        <v>244</v>
      </c>
      <c r="AQ11" s="638"/>
      <c r="AR11" s="638"/>
      <c r="AS11" s="638"/>
      <c r="AT11" s="638"/>
      <c r="AU11" s="638"/>
      <c r="AV11" s="638"/>
      <c r="AW11" s="638"/>
      <c r="AX11" s="638"/>
      <c r="AY11" s="638"/>
      <c r="AZ11" s="638"/>
      <c r="BA11" s="638"/>
      <c r="BB11" s="638"/>
      <c r="BC11" s="638"/>
      <c r="BD11" s="638"/>
      <c r="BE11" s="638"/>
      <c r="BF11" s="639"/>
      <c r="BG11" s="640">
        <v>99066</v>
      </c>
      <c r="BH11" s="641"/>
      <c r="BI11" s="641"/>
      <c r="BJ11" s="641"/>
      <c r="BK11" s="641"/>
      <c r="BL11" s="641"/>
      <c r="BM11" s="641"/>
      <c r="BN11" s="642"/>
      <c r="BO11" s="677">
        <v>2.8</v>
      </c>
      <c r="BP11" s="677"/>
      <c r="BQ11" s="677"/>
      <c r="BR11" s="677"/>
      <c r="BS11" s="646">
        <v>19645</v>
      </c>
      <c r="BT11" s="641"/>
      <c r="BU11" s="641"/>
      <c r="BV11" s="641"/>
      <c r="BW11" s="641"/>
      <c r="BX11" s="641"/>
      <c r="BY11" s="641"/>
      <c r="BZ11" s="641"/>
      <c r="CA11" s="641"/>
      <c r="CB11" s="686"/>
      <c r="CD11" s="687" t="s">
        <v>245</v>
      </c>
      <c r="CE11" s="684"/>
      <c r="CF11" s="684"/>
      <c r="CG11" s="684"/>
      <c r="CH11" s="684"/>
      <c r="CI11" s="684"/>
      <c r="CJ11" s="684"/>
      <c r="CK11" s="684"/>
      <c r="CL11" s="684"/>
      <c r="CM11" s="684"/>
      <c r="CN11" s="684"/>
      <c r="CO11" s="684"/>
      <c r="CP11" s="684"/>
      <c r="CQ11" s="685"/>
      <c r="CR11" s="640">
        <v>3152267</v>
      </c>
      <c r="CS11" s="641"/>
      <c r="CT11" s="641"/>
      <c r="CU11" s="641"/>
      <c r="CV11" s="641"/>
      <c r="CW11" s="641"/>
      <c r="CX11" s="641"/>
      <c r="CY11" s="642"/>
      <c r="CZ11" s="677">
        <v>8.6999999999999993</v>
      </c>
      <c r="DA11" s="677"/>
      <c r="DB11" s="677"/>
      <c r="DC11" s="677"/>
      <c r="DD11" s="646">
        <v>1213316</v>
      </c>
      <c r="DE11" s="641"/>
      <c r="DF11" s="641"/>
      <c r="DG11" s="641"/>
      <c r="DH11" s="641"/>
      <c r="DI11" s="641"/>
      <c r="DJ11" s="641"/>
      <c r="DK11" s="641"/>
      <c r="DL11" s="641"/>
      <c r="DM11" s="641"/>
      <c r="DN11" s="641"/>
      <c r="DO11" s="641"/>
      <c r="DP11" s="642"/>
      <c r="DQ11" s="646">
        <v>1011651</v>
      </c>
      <c r="DR11" s="641"/>
      <c r="DS11" s="641"/>
      <c r="DT11" s="641"/>
      <c r="DU11" s="641"/>
      <c r="DV11" s="641"/>
      <c r="DW11" s="641"/>
      <c r="DX11" s="641"/>
      <c r="DY11" s="641"/>
      <c r="DZ11" s="641"/>
      <c r="EA11" s="641"/>
      <c r="EB11" s="641"/>
      <c r="EC11" s="686"/>
    </row>
    <row r="12" spans="2:143" ht="11.25" customHeight="1" x14ac:dyDescent="0.15">
      <c r="B12" s="637" t="s">
        <v>246</v>
      </c>
      <c r="C12" s="638"/>
      <c r="D12" s="638"/>
      <c r="E12" s="638"/>
      <c r="F12" s="638"/>
      <c r="G12" s="638"/>
      <c r="H12" s="638"/>
      <c r="I12" s="638"/>
      <c r="J12" s="638"/>
      <c r="K12" s="638"/>
      <c r="L12" s="638"/>
      <c r="M12" s="638"/>
      <c r="N12" s="638"/>
      <c r="O12" s="638"/>
      <c r="P12" s="638"/>
      <c r="Q12" s="639"/>
      <c r="R12" s="640">
        <v>4664</v>
      </c>
      <c r="S12" s="641"/>
      <c r="T12" s="641"/>
      <c r="U12" s="641"/>
      <c r="V12" s="641"/>
      <c r="W12" s="641"/>
      <c r="X12" s="641"/>
      <c r="Y12" s="642"/>
      <c r="Z12" s="677">
        <v>0</v>
      </c>
      <c r="AA12" s="677"/>
      <c r="AB12" s="677"/>
      <c r="AC12" s="677"/>
      <c r="AD12" s="678">
        <v>4664</v>
      </c>
      <c r="AE12" s="678"/>
      <c r="AF12" s="678"/>
      <c r="AG12" s="678"/>
      <c r="AH12" s="678"/>
      <c r="AI12" s="678"/>
      <c r="AJ12" s="678"/>
      <c r="AK12" s="678"/>
      <c r="AL12" s="643">
        <v>0</v>
      </c>
      <c r="AM12" s="644"/>
      <c r="AN12" s="644"/>
      <c r="AO12" s="679"/>
      <c r="AP12" s="637" t="s">
        <v>247</v>
      </c>
      <c r="AQ12" s="638"/>
      <c r="AR12" s="638"/>
      <c r="AS12" s="638"/>
      <c r="AT12" s="638"/>
      <c r="AU12" s="638"/>
      <c r="AV12" s="638"/>
      <c r="AW12" s="638"/>
      <c r="AX12" s="638"/>
      <c r="AY12" s="638"/>
      <c r="AZ12" s="638"/>
      <c r="BA12" s="638"/>
      <c r="BB12" s="638"/>
      <c r="BC12" s="638"/>
      <c r="BD12" s="638"/>
      <c r="BE12" s="638"/>
      <c r="BF12" s="639"/>
      <c r="BG12" s="640">
        <v>1586262</v>
      </c>
      <c r="BH12" s="641"/>
      <c r="BI12" s="641"/>
      <c r="BJ12" s="641"/>
      <c r="BK12" s="641"/>
      <c r="BL12" s="641"/>
      <c r="BM12" s="641"/>
      <c r="BN12" s="642"/>
      <c r="BO12" s="677">
        <v>44.5</v>
      </c>
      <c r="BP12" s="677"/>
      <c r="BQ12" s="677"/>
      <c r="BR12" s="677"/>
      <c r="BS12" s="646" t="s">
        <v>128</v>
      </c>
      <c r="BT12" s="641"/>
      <c r="BU12" s="641"/>
      <c r="BV12" s="641"/>
      <c r="BW12" s="641"/>
      <c r="BX12" s="641"/>
      <c r="BY12" s="641"/>
      <c r="BZ12" s="641"/>
      <c r="CA12" s="641"/>
      <c r="CB12" s="686"/>
      <c r="CD12" s="687" t="s">
        <v>248</v>
      </c>
      <c r="CE12" s="684"/>
      <c r="CF12" s="684"/>
      <c r="CG12" s="684"/>
      <c r="CH12" s="684"/>
      <c r="CI12" s="684"/>
      <c r="CJ12" s="684"/>
      <c r="CK12" s="684"/>
      <c r="CL12" s="684"/>
      <c r="CM12" s="684"/>
      <c r="CN12" s="684"/>
      <c r="CO12" s="684"/>
      <c r="CP12" s="684"/>
      <c r="CQ12" s="685"/>
      <c r="CR12" s="640">
        <v>2386497</v>
      </c>
      <c r="CS12" s="641"/>
      <c r="CT12" s="641"/>
      <c r="CU12" s="641"/>
      <c r="CV12" s="641"/>
      <c r="CW12" s="641"/>
      <c r="CX12" s="641"/>
      <c r="CY12" s="642"/>
      <c r="CZ12" s="677">
        <v>6.6</v>
      </c>
      <c r="DA12" s="677"/>
      <c r="DB12" s="677"/>
      <c r="DC12" s="677"/>
      <c r="DD12" s="646">
        <v>170019</v>
      </c>
      <c r="DE12" s="641"/>
      <c r="DF12" s="641"/>
      <c r="DG12" s="641"/>
      <c r="DH12" s="641"/>
      <c r="DI12" s="641"/>
      <c r="DJ12" s="641"/>
      <c r="DK12" s="641"/>
      <c r="DL12" s="641"/>
      <c r="DM12" s="641"/>
      <c r="DN12" s="641"/>
      <c r="DO12" s="641"/>
      <c r="DP12" s="642"/>
      <c r="DQ12" s="646">
        <v>1048665</v>
      </c>
      <c r="DR12" s="641"/>
      <c r="DS12" s="641"/>
      <c r="DT12" s="641"/>
      <c r="DU12" s="641"/>
      <c r="DV12" s="641"/>
      <c r="DW12" s="641"/>
      <c r="DX12" s="641"/>
      <c r="DY12" s="641"/>
      <c r="DZ12" s="641"/>
      <c r="EA12" s="641"/>
      <c r="EB12" s="641"/>
      <c r="EC12" s="686"/>
    </row>
    <row r="13" spans="2:143" ht="11.25" customHeight="1" x14ac:dyDescent="0.15">
      <c r="B13" s="637" t="s">
        <v>249</v>
      </c>
      <c r="C13" s="638"/>
      <c r="D13" s="638"/>
      <c r="E13" s="638"/>
      <c r="F13" s="638"/>
      <c r="G13" s="638"/>
      <c r="H13" s="638"/>
      <c r="I13" s="638"/>
      <c r="J13" s="638"/>
      <c r="K13" s="638"/>
      <c r="L13" s="638"/>
      <c r="M13" s="638"/>
      <c r="N13" s="638"/>
      <c r="O13" s="638"/>
      <c r="P13" s="638"/>
      <c r="Q13" s="639"/>
      <c r="R13" s="640" t="s">
        <v>128</v>
      </c>
      <c r="S13" s="641"/>
      <c r="T13" s="641"/>
      <c r="U13" s="641"/>
      <c r="V13" s="641"/>
      <c r="W13" s="641"/>
      <c r="X13" s="641"/>
      <c r="Y13" s="642"/>
      <c r="Z13" s="677" t="s">
        <v>128</v>
      </c>
      <c r="AA13" s="677"/>
      <c r="AB13" s="677"/>
      <c r="AC13" s="677"/>
      <c r="AD13" s="678" t="s">
        <v>128</v>
      </c>
      <c r="AE13" s="678"/>
      <c r="AF13" s="678"/>
      <c r="AG13" s="678"/>
      <c r="AH13" s="678"/>
      <c r="AI13" s="678"/>
      <c r="AJ13" s="678"/>
      <c r="AK13" s="678"/>
      <c r="AL13" s="643" t="s">
        <v>128</v>
      </c>
      <c r="AM13" s="644"/>
      <c r="AN13" s="644"/>
      <c r="AO13" s="679"/>
      <c r="AP13" s="637" t="s">
        <v>250</v>
      </c>
      <c r="AQ13" s="638"/>
      <c r="AR13" s="638"/>
      <c r="AS13" s="638"/>
      <c r="AT13" s="638"/>
      <c r="AU13" s="638"/>
      <c r="AV13" s="638"/>
      <c r="AW13" s="638"/>
      <c r="AX13" s="638"/>
      <c r="AY13" s="638"/>
      <c r="AZ13" s="638"/>
      <c r="BA13" s="638"/>
      <c r="BB13" s="638"/>
      <c r="BC13" s="638"/>
      <c r="BD13" s="638"/>
      <c r="BE13" s="638"/>
      <c r="BF13" s="639"/>
      <c r="BG13" s="640">
        <v>1549948</v>
      </c>
      <c r="BH13" s="641"/>
      <c r="BI13" s="641"/>
      <c r="BJ13" s="641"/>
      <c r="BK13" s="641"/>
      <c r="BL13" s="641"/>
      <c r="BM13" s="641"/>
      <c r="BN13" s="642"/>
      <c r="BO13" s="677">
        <v>43.5</v>
      </c>
      <c r="BP13" s="677"/>
      <c r="BQ13" s="677"/>
      <c r="BR13" s="677"/>
      <c r="BS13" s="646" t="s">
        <v>235</v>
      </c>
      <c r="BT13" s="641"/>
      <c r="BU13" s="641"/>
      <c r="BV13" s="641"/>
      <c r="BW13" s="641"/>
      <c r="BX13" s="641"/>
      <c r="BY13" s="641"/>
      <c r="BZ13" s="641"/>
      <c r="CA13" s="641"/>
      <c r="CB13" s="686"/>
      <c r="CD13" s="687" t="s">
        <v>251</v>
      </c>
      <c r="CE13" s="684"/>
      <c r="CF13" s="684"/>
      <c r="CG13" s="684"/>
      <c r="CH13" s="684"/>
      <c r="CI13" s="684"/>
      <c r="CJ13" s="684"/>
      <c r="CK13" s="684"/>
      <c r="CL13" s="684"/>
      <c r="CM13" s="684"/>
      <c r="CN13" s="684"/>
      <c r="CO13" s="684"/>
      <c r="CP13" s="684"/>
      <c r="CQ13" s="685"/>
      <c r="CR13" s="640">
        <v>1815506</v>
      </c>
      <c r="CS13" s="641"/>
      <c r="CT13" s="641"/>
      <c r="CU13" s="641"/>
      <c r="CV13" s="641"/>
      <c r="CW13" s="641"/>
      <c r="CX13" s="641"/>
      <c r="CY13" s="642"/>
      <c r="CZ13" s="677">
        <v>5</v>
      </c>
      <c r="DA13" s="677"/>
      <c r="DB13" s="677"/>
      <c r="DC13" s="677"/>
      <c r="DD13" s="646">
        <v>1243068</v>
      </c>
      <c r="DE13" s="641"/>
      <c r="DF13" s="641"/>
      <c r="DG13" s="641"/>
      <c r="DH13" s="641"/>
      <c r="DI13" s="641"/>
      <c r="DJ13" s="641"/>
      <c r="DK13" s="641"/>
      <c r="DL13" s="641"/>
      <c r="DM13" s="641"/>
      <c r="DN13" s="641"/>
      <c r="DO13" s="641"/>
      <c r="DP13" s="642"/>
      <c r="DQ13" s="646">
        <v>645291</v>
      </c>
      <c r="DR13" s="641"/>
      <c r="DS13" s="641"/>
      <c r="DT13" s="641"/>
      <c r="DU13" s="641"/>
      <c r="DV13" s="641"/>
      <c r="DW13" s="641"/>
      <c r="DX13" s="641"/>
      <c r="DY13" s="641"/>
      <c r="DZ13" s="641"/>
      <c r="EA13" s="641"/>
      <c r="EB13" s="641"/>
      <c r="EC13" s="686"/>
    </row>
    <row r="14" spans="2:143" ht="11.25" customHeight="1" x14ac:dyDescent="0.15">
      <c r="B14" s="637" t="s">
        <v>252</v>
      </c>
      <c r="C14" s="638"/>
      <c r="D14" s="638"/>
      <c r="E14" s="638"/>
      <c r="F14" s="638"/>
      <c r="G14" s="638"/>
      <c r="H14" s="638"/>
      <c r="I14" s="638"/>
      <c r="J14" s="638"/>
      <c r="K14" s="638"/>
      <c r="L14" s="638"/>
      <c r="M14" s="638"/>
      <c r="N14" s="638"/>
      <c r="O14" s="638"/>
      <c r="P14" s="638"/>
      <c r="Q14" s="639"/>
      <c r="R14" s="640">
        <v>24260</v>
      </c>
      <c r="S14" s="641"/>
      <c r="T14" s="641"/>
      <c r="U14" s="641"/>
      <c r="V14" s="641"/>
      <c r="W14" s="641"/>
      <c r="X14" s="641"/>
      <c r="Y14" s="642"/>
      <c r="Z14" s="677">
        <v>0.1</v>
      </c>
      <c r="AA14" s="677"/>
      <c r="AB14" s="677"/>
      <c r="AC14" s="677"/>
      <c r="AD14" s="678">
        <v>24260</v>
      </c>
      <c r="AE14" s="678"/>
      <c r="AF14" s="678"/>
      <c r="AG14" s="678"/>
      <c r="AH14" s="678"/>
      <c r="AI14" s="678"/>
      <c r="AJ14" s="678"/>
      <c r="AK14" s="678"/>
      <c r="AL14" s="643">
        <v>0.2</v>
      </c>
      <c r="AM14" s="644"/>
      <c r="AN14" s="644"/>
      <c r="AO14" s="679"/>
      <c r="AP14" s="637" t="s">
        <v>253</v>
      </c>
      <c r="AQ14" s="638"/>
      <c r="AR14" s="638"/>
      <c r="AS14" s="638"/>
      <c r="AT14" s="638"/>
      <c r="AU14" s="638"/>
      <c r="AV14" s="638"/>
      <c r="AW14" s="638"/>
      <c r="AX14" s="638"/>
      <c r="AY14" s="638"/>
      <c r="AZ14" s="638"/>
      <c r="BA14" s="638"/>
      <c r="BB14" s="638"/>
      <c r="BC14" s="638"/>
      <c r="BD14" s="638"/>
      <c r="BE14" s="638"/>
      <c r="BF14" s="639"/>
      <c r="BG14" s="640">
        <v>161151</v>
      </c>
      <c r="BH14" s="641"/>
      <c r="BI14" s="641"/>
      <c r="BJ14" s="641"/>
      <c r="BK14" s="641"/>
      <c r="BL14" s="641"/>
      <c r="BM14" s="641"/>
      <c r="BN14" s="642"/>
      <c r="BO14" s="677">
        <v>4.5</v>
      </c>
      <c r="BP14" s="677"/>
      <c r="BQ14" s="677"/>
      <c r="BR14" s="677"/>
      <c r="BS14" s="646" t="s">
        <v>128</v>
      </c>
      <c r="BT14" s="641"/>
      <c r="BU14" s="641"/>
      <c r="BV14" s="641"/>
      <c r="BW14" s="641"/>
      <c r="BX14" s="641"/>
      <c r="BY14" s="641"/>
      <c r="BZ14" s="641"/>
      <c r="CA14" s="641"/>
      <c r="CB14" s="686"/>
      <c r="CD14" s="687" t="s">
        <v>254</v>
      </c>
      <c r="CE14" s="684"/>
      <c r="CF14" s="684"/>
      <c r="CG14" s="684"/>
      <c r="CH14" s="684"/>
      <c r="CI14" s="684"/>
      <c r="CJ14" s="684"/>
      <c r="CK14" s="684"/>
      <c r="CL14" s="684"/>
      <c r="CM14" s="684"/>
      <c r="CN14" s="684"/>
      <c r="CO14" s="684"/>
      <c r="CP14" s="684"/>
      <c r="CQ14" s="685"/>
      <c r="CR14" s="640">
        <v>1285919</v>
      </c>
      <c r="CS14" s="641"/>
      <c r="CT14" s="641"/>
      <c r="CU14" s="641"/>
      <c r="CV14" s="641"/>
      <c r="CW14" s="641"/>
      <c r="CX14" s="641"/>
      <c r="CY14" s="642"/>
      <c r="CZ14" s="677">
        <v>3.6</v>
      </c>
      <c r="DA14" s="677"/>
      <c r="DB14" s="677"/>
      <c r="DC14" s="677"/>
      <c r="DD14" s="646">
        <v>422016</v>
      </c>
      <c r="DE14" s="641"/>
      <c r="DF14" s="641"/>
      <c r="DG14" s="641"/>
      <c r="DH14" s="641"/>
      <c r="DI14" s="641"/>
      <c r="DJ14" s="641"/>
      <c r="DK14" s="641"/>
      <c r="DL14" s="641"/>
      <c r="DM14" s="641"/>
      <c r="DN14" s="641"/>
      <c r="DO14" s="641"/>
      <c r="DP14" s="642"/>
      <c r="DQ14" s="646">
        <v>856164</v>
      </c>
      <c r="DR14" s="641"/>
      <c r="DS14" s="641"/>
      <c r="DT14" s="641"/>
      <c r="DU14" s="641"/>
      <c r="DV14" s="641"/>
      <c r="DW14" s="641"/>
      <c r="DX14" s="641"/>
      <c r="DY14" s="641"/>
      <c r="DZ14" s="641"/>
      <c r="EA14" s="641"/>
      <c r="EB14" s="641"/>
      <c r="EC14" s="686"/>
    </row>
    <row r="15" spans="2:143" ht="11.25" customHeight="1" x14ac:dyDescent="0.15">
      <c r="B15" s="637" t="s">
        <v>255</v>
      </c>
      <c r="C15" s="638"/>
      <c r="D15" s="638"/>
      <c r="E15" s="638"/>
      <c r="F15" s="638"/>
      <c r="G15" s="638"/>
      <c r="H15" s="638"/>
      <c r="I15" s="638"/>
      <c r="J15" s="638"/>
      <c r="K15" s="638"/>
      <c r="L15" s="638"/>
      <c r="M15" s="638"/>
      <c r="N15" s="638"/>
      <c r="O15" s="638"/>
      <c r="P15" s="638"/>
      <c r="Q15" s="639"/>
      <c r="R15" s="640" t="s">
        <v>128</v>
      </c>
      <c r="S15" s="641"/>
      <c r="T15" s="641"/>
      <c r="U15" s="641"/>
      <c r="V15" s="641"/>
      <c r="W15" s="641"/>
      <c r="X15" s="641"/>
      <c r="Y15" s="642"/>
      <c r="Z15" s="677" t="s">
        <v>235</v>
      </c>
      <c r="AA15" s="677"/>
      <c r="AB15" s="677"/>
      <c r="AC15" s="677"/>
      <c r="AD15" s="678" t="s">
        <v>235</v>
      </c>
      <c r="AE15" s="678"/>
      <c r="AF15" s="678"/>
      <c r="AG15" s="678"/>
      <c r="AH15" s="678"/>
      <c r="AI15" s="678"/>
      <c r="AJ15" s="678"/>
      <c r="AK15" s="678"/>
      <c r="AL15" s="643" t="s">
        <v>128</v>
      </c>
      <c r="AM15" s="644"/>
      <c r="AN15" s="644"/>
      <c r="AO15" s="679"/>
      <c r="AP15" s="637" t="s">
        <v>256</v>
      </c>
      <c r="AQ15" s="638"/>
      <c r="AR15" s="638"/>
      <c r="AS15" s="638"/>
      <c r="AT15" s="638"/>
      <c r="AU15" s="638"/>
      <c r="AV15" s="638"/>
      <c r="AW15" s="638"/>
      <c r="AX15" s="638"/>
      <c r="AY15" s="638"/>
      <c r="AZ15" s="638"/>
      <c r="BA15" s="638"/>
      <c r="BB15" s="638"/>
      <c r="BC15" s="638"/>
      <c r="BD15" s="638"/>
      <c r="BE15" s="638"/>
      <c r="BF15" s="639"/>
      <c r="BG15" s="640">
        <v>278092</v>
      </c>
      <c r="BH15" s="641"/>
      <c r="BI15" s="641"/>
      <c r="BJ15" s="641"/>
      <c r="BK15" s="641"/>
      <c r="BL15" s="641"/>
      <c r="BM15" s="641"/>
      <c r="BN15" s="642"/>
      <c r="BO15" s="677">
        <v>7.8</v>
      </c>
      <c r="BP15" s="677"/>
      <c r="BQ15" s="677"/>
      <c r="BR15" s="677"/>
      <c r="BS15" s="646" t="s">
        <v>235</v>
      </c>
      <c r="BT15" s="641"/>
      <c r="BU15" s="641"/>
      <c r="BV15" s="641"/>
      <c r="BW15" s="641"/>
      <c r="BX15" s="641"/>
      <c r="BY15" s="641"/>
      <c r="BZ15" s="641"/>
      <c r="CA15" s="641"/>
      <c r="CB15" s="686"/>
      <c r="CD15" s="687" t="s">
        <v>257</v>
      </c>
      <c r="CE15" s="684"/>
      <c r="CF15" s="684"/>
      <c r="CG15" s="684"/>
      <c r="CH15" s="684"/>
      <c r="CI15" s="684"/>
      <c r="CJ15" s="684"/>
      <c r="CK15" s="684"/>
      <c r="CL15" s="684"/>
      <c r="CM15" s="684"/>
      <c r="CN15" s="684"/>
      <c r="CO15" s="684"/>
      <c r="CP15" s="684"/>
      <c r="CQ15" s="685"/>
      <c r="CR15" s="640">
        <v>3444958</v>
      </c>
      <c r="CS15" s="641"/>
      <c r="CT15" s="641"/>
      <c r="CU15" s="641"/>
      <c r="CV15" s="641"/>
      <c r="CW15" s="641"/>
      <c r="CX15" s="641"/>
      <c r="CY15" s="642"/>
      <c r="CZ15" s="677">
        <v>9.6</v>
      </c>
      <c r="DA15" s="677"/>
      <c r="DB15" s="677"/>
      <c r="DC15" s="677"/>
      <c r="DD15" s="646">
        <v>1538053</v>
      </c>
      <c r="DE15" s="641"/>
      <c r="DF15" s="641"/>
      <c r="DG15" s="641"/>
      <c r="DH15" s="641"/>
      <c r="DI15" s="641"/>
      <c r="DJ15" s="641"/>
      <c r="DK15" s="641"/>
      <c r="DL15" s="641"/>
      <c r="DM15" s="641"/>
      <c r="DN15" s="641"/>
      <c r="DO15" s="641"/>
      <c r="DP15" s="642"/>
      <c r="DQ15" s="646">
        <v>1817875</v>
      </c>
      <c r="DR15" s="641"/>
      <c r="DS15" s="641"/>
      <c r="DT15" s="641"/>
      <c r="DU15" s="641"/>
      <c r="DV15" s="641"/>
      <c r="DW15" s="641"/>
      <c r="DX15" s="641"/>
      <c r="DY15" s="641"/>
      <c r="DZ15" s="641"/>
      <c r="EA15" s="641"/>
      <c r="EB15" s="641"/>
      <c r="EC15" s="686"/>
    </row>
    <row r="16" spans="2:143" ht="11.25" customHeight="1" x14ac:dyDescent="0.15">
      <c r="B16" s="637" t="s">
        <v>258</v>
      </c>
      <c r="C16" s="638"/>
      <c r="D16" s="638"/>
      <c r="E16" s="638"/>
      <c r="F16" s="638"/>
      <c r="G16" s="638"/>
      <c r="H16" s="638"/>
      <c r="I16" s="638"/>
      <c r="J16" s="638"/>
      <c r="K16" s="638"/>
      <c r="L16" s="638"/>
      <c r="M16" s="638"/>
      <c r="N16" s="638"/>
      <c r="O16" s="638"/>
      <c r="P16" s="638"/>
      <c r="Q16" s="639"/>
      <c r="R16" s="640">
        <v>5278</v>
      </c>
      <c r="S16" s="641"/>
      <c r="T16" s="641"/>
      <c r="U16" s="641"/>
      <c r="V16" s="641"/>
      <c r="W16" s="641"/>
      <c r="X16" s="641"/>
      <c r="Y16" s="642"/>
      <c r="Z16" s="677">
        <v>0</v>
      </c>
      <c r="AA16" s="677"/>
      <c r="AB16" s="677"/>
      <c r="AC16" s="677"/>
      <c r="AD16" s="678">
        <v>5278</v>
      </c>
      <c r="AE16" s="678"/>
      <c r="AF16" s="678"/>
      <c r="AG16" s="678"/>
      <c r="AH16" s="678"/>
      <c r="AI16" s="678"/>
      <c r="AJ16" s="678"/>
      <c r="AK16" s="678"/>
      <c r="AL16" s="643">
        <v>0</v>
      </c>
      <c r="AM16" s="644"/>
      <c r="AN16" s="644"/>
      <c r="AO16" s="679"/>
      <c r="AP16" s="637" t="s">
        <v>259</v>
      </c>
      <c r="AQ16" s="638"/>
      <c r="AR16" s="638"/>
      <c r="AS16" s="638"/>
      <c r="AT16" s="638"/>
      <c r="AU16" s="638"/>
      <c r="AV16" s="638"/>
      <c r="AW16" s="638"/>
      <c r="AX16" s="638"/>
      <c r="AY16" s="638"/>
      <c r="AZ16" s="638"/>
      <c r="BA16" s="638"/>
      <c r="BB16" s="638"/>
      <c r="BC16" s="638"/>
      <c r="BD16" s="638"/>
      <c r="BE16" s="638"/>
      <c r="BF16" s="639"/>
      <c r="BG16" s="640">
        <v>1776</v>
      </c>
      <c r="BH16" s="641"/>
      <c r="BI16" s="641"/>
      <c r="BJ16" s="641"/>
      <c r="BK16" s="641"/>
      <c r="BL16" s="641"/>
      <c r="BM16" s="641"/>
      <c r="BN16" s="642"/>
      <c r="BO16" s="677">
        <v>0</v>
      </c>
      <c r="BP16" s="677"/>
      <c r="BQ16" s="677"/>
      <c r="BR16" s="677"/>
      <c r="BS16" s="646" t="s">
        <v>128</v>
      </c>
      <c r="BT16" s="641"/>
      <c r="BU16" s="641"/>
      <c r="BV16" s="641"/>
      <c r="BW16" s="641"/>
      <c r="BX16" s="641"/>
      <c r="BY16" s="641"/>
      <c r="BZ16" s="641"/>
      <c r="CA16" s="641"/>
      <c r="CB16" s="686"/>
      <c r="CD16" s="687" t="s">
        <v>260</v>
      </c>
      <c r="CE16" s="684"/>
      <c r="CF16" s="684"/>
      <c r="CG16" s="684"/>
      <c r="CH16" s="684"/>
      <c r="CI16" s="684"/>
      <c r="CJ16" s="684"/>
      <c r="CK16" s="684"/>
      <c r="CL16" s="684"/>
      <c r="CM16" s="684"/>
      <c r="CN16" s="684"/>
      <c r="CO16" s="684"/>
      <c r="CP16" s="684"/>
      <c r="CQ16" s="685"/>
      <c r="CR16" s="640">
        <v>217753</v>
      </c>
      <c r="CS16" s="641"/>
      <c r="CT16" s="641"/>
      <c r="CU16" s="641"/>
      <c r="CV16" s="641"/>
      <c r="CW16" s="641"/>
      <c r="CX16" s="641"/>
      <c r="CY16" s="642"/>
      <c r="CZ16" s="677">
        <v>0.6</v>
      </c>
      <c r="DA16" s="677"/>
      <c r="DB16" s="677"/>
      <c r="DC16" s="677"/>
      <c r="DD16" s="646" t="s">
        <v>128</v>
      </c>
      <c r="DE16" s="641"/>
      <c r="DF16" s="641"/>
      <c r="DG16" s="641"/>
      <c r="DH16" s="641"/>
      <c r="DI16" s="641"/>
      <c r="DJ16" s="641"/>
      <c r="DK16" s="641"/>
      <c r="DL16" s="641"/>
      <c r="DM16" s="641"/>
      <c r="DN16" s="641"/>
      <c r="DO16" s="641"/>
      <c r="DP16" s="642"/>
      <c r="DQ16" s="646">
        <v>52526</v>
      </c>
      <c r="DR16" s="641"/>
      <c r="DS16" s="641"/>
      <c r="DT16" s="641"/>
      <c r="DU16" s="641"/>
      <c r="DV16" s="641"/>
      <c r="DW16" s="641"/>
      <c r="DX16" s="641"/>
      <c r="DY16" s="641"/>
      <c r="DZ16" s="641"/>
      <c r="EA16" s="641"/>
      <c r="EB16" s="641"/>
      <c r="EC16" s="686"/>
    </row>
    <row r="17" spans="2:133" ht="11.25" customHeight="1" x14ac:dyDescent="0.15">
      <c r="B17" s="637" t="s">
        <v>261</v>
      </c>
      <c r="C17" s="638"/>
      <c r="D17" s="638"/>
      <c r="E17" s="638"/>
      <c r="F17" s="638"/>
      <c r="G17" s="638"/>
      <c r="H17" s="638"/>
      <c r="I17" s="638"/>
      <c r="J17" s="638"/>
      <c r="K17" s="638"/>
      <c r="L17" s="638"/>
      <c r="M17" s="638"/>
      <c r="N17" s="638"/>
      <c r="O17" s="638"/>
      <c r="P17" s="638"/>
      <c r="Q17" s="639"/>
      <c r="R17" s="640">
        <v>36647</v>
      </c>
      <c r="S17" s="641"/>
      <c r="T17" s="641"/>
      <c r="U17" s="641"/>
      <c r="V17" s="641"/>
      <c r="W17" s="641"/>
      <c r="X17" s="641"/>
      <c r="Y17" s="642"/>
      <c r="Z17" s="677">
        <v>0.1</v>
      </c>
      <c r="AA17" s="677"/>
      <c r="AB17" s="677"/>
      <c r="AC17" s="677"/>
      <c r="AD17" s="678">
        <v>36647</v>
      </c>
      <c r="AE17" s="678"/>
      <c r="AF17" s="678"/>
      <c r="AG17" s="678"/>
      <c r="AH17" s="678"/>
      <c r="AI17" s="678"/>
      <c r="AJ17" s="678"/>
      <c r="AK17" s="678"/>
      <c r="AL17" s="643">
        <v>0.2</v>
      </c>
      <c r="AM17" s="644"/>
      <c r="AN17" s="644"/>
      <c r="AO17" s="679"/>
      <c r="AP17" s="637" t="s">
        <v>262</v>
      </c>
      <c r="AQ17" s="638"/>
      <c r="AR17" s="638"/>
      <c r="AS17" s="638"/>
      <c r="AT17" s="638"/>
      <c r="AU17" s="638"/>
      <c r="AV17" s="638"/>
      <c r="AW17" s="638"/>
      <c r="AX17" s="638"/>
      <c r="AY17" s="638"/>
      <c r="AZ17" s="638"/>
      <c r="BA17" s="638"/>
      <c r="BB17" s="638"/>
      <c r="BC17" s="638"/>
      <c r="BD17" s="638"/>
      <c r="BE17" s="638"/>
      <c r="BF17" s="639"/>
      <c r="BG17" s="640" t="s">
        <v>128</v>
      </c>
      <c r="BH17" s="641"/>
      <c r="BI17" s="641"/>
      <c r="BJ17" s="641"/>
      <c r="BK17" s="641"/>
      <c r="BL17" s="641"/>
      <c r="BM17" s="641"/>
      <c r="BN17" s="642"/>
      <c r="BO17" s="677" t="s">
        <v>128</v>
      </c>
      <c r="BP17" s="677"/>
      <c r="BQ17" s="677"/>
      <c r="BR17" s="677"/>
      <c r="BS17" s="646" t="s">
        <v>235</v>
      </c>
      <c r="BT17" s="641"/>
      <c r="BU17" s="641"/>
      <c r="BV17" s="641"/>
      <c r="BW17" s="641"/>
      <c r="BX17" s="641"/>
      <c r="BY17" s="641"/>
      <c r="BZ17" s="641"/>
      <c r="CA17" s="641"/>
      <c r="CB17" s="686"/>
      <c r="CD17" s="687" t="s">
        <v>263</v>
      </c>
      <c r="CE17" s="684"/>
      <c r="CF17" s="684"/>
      <c r="CG17" s="684"/>
      <c r="CH17" s="684"/>
      <c r="CI17" s="684"/>
      <c r="CJ17" s="684"/>
      <c r="CK17" s="684"/>
      <c r="CL17" s="684"/>
      <c r="CM17" s="684"/>
      <c r="CN17" s="684"/>
      <c r="CO17" s="684"/>
      <c r="CP17" s="684"/>
      <c r="CQ17" s="685"/>
      <c r="CR17" s="640">
        <v>3724466</v>
      </c>
      <c r="CS17" s="641"/>
      <c r="CT17" s="641"/>
      <c r="CU17" s="641"/>
      <c r="CV17" s="641"/>
      <c r="CW17" s="641"/>
      <c r="CX17" s="641"/>
      <c r="CY17" s="642"/>
      <c r="CZ17" s="677">
        <v>10.3</v>
      </c>
      <c r="DA17" s="677"/>
      <c r="DB17" s="677"/>
      <c r="DC17" s="677"/>
      <c r="DD17" s="646" t="s">
        <v>128</v>
      </c>
      <c r="DE17" s="641"/>
      <c r="DF17" s="641"/>
      <c r="DG17" s="641"/>
      <c r="DH17" s="641"/>
      <c r="DI17" s="641"/>
      <c r="DJ17" s="641"/>
      <c r="DK17" s="641"/>
      <c r="DL17" s="641"/>
      <c r="DM17" s="641"/>
      <c r="DN17" s="641"/>
      <c r="DO17" s="641"/>
      <c r="DP17" s="642"/>
      <c r="DQ17" s="646">
        <v>3622691</v>
      </c>
      <c r="DR17" s="641"/>
      <c r="DS17" s="641"/>
      <c r="DT17" s="641"/>
      <c r="DU17" s="641"/>
      <c r="DV17" s="641"/>
      <c r="DW17" s="641"/>
      <c r="DX17" s="641"/>
      <c r="DY17" s="641"/>
      <c r="DZ17" s="641"/>
      <c r="EA17" s="641"/>
      <c r="EB17" s="641"/>
      <c r="EC17" s="686"/>
    </row>
    <row r="18" spans="2:133" ht="11.25" customHeight="1" x14ac:dyDescent="0.15">
      <c r="B18" s="637" t="s">
        <v>264</v>
      </c>
      <c r="C18" s="638"/>
      <c r="D18" s="638"/>
      <c r="E18" s="638"/>
      <c r="F18" s="638"/>
      <c r="G18" s="638"/>
      <c r="H18" s="638"/>
      <c r="I18" s="638"/>
      <c r="J18" s="638"/>
      <c r="K18" s="638"/>
      <c r="L18" s="638"/>
      <c r="M18" s="638"/>
      <c r="N18" s="638"/>
      <c r="O18" s="638"/>
      <c r="P18" s="638"/>
      <c r="Q18" s="639"/>
      <c r="R18" s="640">
        <v>8866</v>
      </c>
      <c r="S18" s="641"/>
      <c r="T18" s="641"/>
      <c r="U18" s="641"/>
      <c r="V18" s="641"/>
      <c r="W18" s="641"/>
      <c r="X18" s="641"/>
      <c r="Y18" s="642"/>
      <c r="Z18" s="677">
        <v>0</v>
      </c>
      <c r="AA18" s="677"/>
      <c r="AB18" s="677"/>
      <c r="AC18" s="677"/>
      <c r="AD18" s="678">
        <v>8866</v>
      </c>
      <c r="AE18" s="678"/>
      <c r="AF18" s="678"/>
      <c r="AG18" s="678"/>
      <c r="AH18" s="678"/>
      <c r="AI18" s="678"/>
      <c r="AJ18" s="678"/>
      <c r="AK18" s="678"/>
      <c r="AL18" s="643">
        <v>0.1</v>
      </c>
      <c r="AM18" s="644"/>
      <c r="AN18" s="644"/>
      <c r="AO18" s="679"/>
      <c r="AP18" s="637" t="s">
        <v>265</v>
      </c>
      <c r="AQ18" s="638"/>
      <c r="AR18" s="638"/>
      <c r="AS18" s="638"/>
      <c r="AT18" s="638"/>
      <c r="AU18" s="638"/>
      <c r="AV18" s="638"/>
      <c r="AW18" s="638"/>
      <c r="AX18" s="638"/>
      <c r="AY18" s="638"/>
      <c r="AZ18" s="638"/>
      <c r="BA18" s="638"/>
      <c r="BB18" s="638"/>
      <c r="BC18" s="638"/>
      <c r="BD18" s="638"/>
      <c r="BE18" s="638"/>
      <c r="BF18" s="639"/>
      <c r="BG18" s="640" t="s">
        <v>128</v>
      </c>
      <c r="BH18" s="641"/>
      <c r="BI18" s="641"/>
      <c r="BJ18" s="641"/>
      <c r="BK18" s="641"/>
      <c r="BL18" s="641"/>
      <c r="BM18" s="641"/>
      <c r="BN18" s="642"/>
      <c r="BO18" s="677" t="s">
        <v>128</v>
      </c>
      <c r="BP18" s="677"/>
      <c r="BQ18" s="677"/>
      <c r="BR18" s="677"/>
      <c r="BS18" s="646" t="s">
        <v>128</v>
      </c>
      <c r="BT18" s="641"/>
      <c r="BU18" s="641"/>
      <c r="BV18" s="641"/>
      <c r="BW18" s="641"/>
      <c r="BX18" s="641"/>
      <c r="BY18" s="641"/>
      <c r="BZ18" s="641"/>
      <c r="CA18" s="641"/>
      <c r="CB18" s="686"/>
      <c r="CD18" s="687" t="s">
        <v>266</v>
      </c>
      <c r="CE18" s="684"/>
      <c r="CF18" s="684"/>
      <c r="CG18" s="684"/>
      <c r="CH18" s="684"/>
      <c r="CI18" s="684"/>
      <c r="CJ18" s="684"/>
      <c r="CK18" s="684"/>
      <c r="CL18" s="684"/>
      <c r="CM18" s="684"/>
      <c r="CN18" s="684"/>
      <c r="CO18" s="684"/>
      <c r="CP18" s="684"/>
      <c r="CQ18" s="685"/>
      <c r="CR18" s="640">
        <v>1809</v>
      </c>
      <c r="CS18" s="641"/>
      <c r="CT18" s="641"/>
      <c r="CU18" s="641"/>
      <c r="CV18" s="641"/>
      <c r="CW18" s="641"/>
      <c r="CX18" s="641"/>
      <c r="CY18" s="642"/>
      <c r="CZ18" s="677">
        <v>0</v>
      </c>
      <c r="DA18" s="677"/>
      <c r="DB18" s="677"/>
      <c r="DC18" s="677"/>
      <c r="DD18" s="646" t="s">
        <v>128</v>
      </c>
      <c r="DE18" s="641"/>
      <c r="DF18" s="641"/>
      <c r="DG18" s="641"/>
      <c r="DH18" s="641"/>
      <c r="DI18" s="641"/>
      <c r="DJ18" s="641"/>
      <c r="DK18" s="641"/>
      <c r="DL18" s="641"/>
      <c r="DM18" s="641"/>
      <c r="DN18" s="641"/>
      <c r="DO18" s="641"/>
      <c r="DP18" s="642"/>
      <c r="DQ18" s="646">
        <v>1809</v>
      </c>
      <c r="DR18" s="641"/>
      <c r="DS18" s="641"/>
      <c r="DT18" s="641"/>
      <c r="DU18" s="641"/>
      <c r="DV18" s="641"/>
      <c r="DW18" s="641"/>
      <c r="DX18" s="641"/>
      <c r="DY18" s="641"/>
      <c r="DZ18" s="641"/>
      <c r="EA18" s="641"/>
      <c r="EB18" s="641"/>
      <c r="EC18" s="686"/>
    </row>
    <row r="19" spans="2:133" ht="11.25" customHeight="1" x14ac:dyDescent="0.15">
      <c r="B19" s="637" t="s">
        <v>267</v>
      </c>
      <c r="C19" s="638"/>
      <c r="D19" s="638"/>
      <c r="E19" s="638"/>
      <c r="F19" s="638"/>
      <c r="G19" s="638"/>
      <c r="H19" s="638"/>
      <c r="I19" s="638"/>
      <c r="J19" s="638"/>
      <c r="K19" s="638"/>
      <c r="L19" s="638"/>
      <c r="M19" s="638"/>
      <c r="N19" s="638"/>
      <c r="O19" s="638"/>
      <c r="P19" s="638"/>
      <c r="Q19" s="639"/>
      <c r="R19" s="640">
        <v>3172</v>
      </c>
      <c r="S19" s="641"/>
      <c r="T19" s="641"/>
      <c r="U19" s="641"/>
      <c r="V19" s="641"/>
      <c r="W19" s="641"/>
      <c r="X19" s="641"/>
      <c r="Y19" s="642"/>
      <c r="Z19" s="677">
        <v>0</v>
      </c>
      <c r="AA19" s="677"/>
      <c r="AB19" s="677"/>
      <c r="AC19" s="677"/>
      <c r="AD19" s="678">
        <v>3172</v>
      </c>
      <c r="AE19" s="678"/>
      <c r="AF19" s="678"/>
      <c r="AG19" s="678"/>
      <c r="AH19" s="678"/>
      <c r="AI19" s="678"/>
      <c r="AJ19" s="678"/>
      <c r="AK19" s="678"/>
      <c r="AL19" s="643">
        <v>0</v>
      </c>
      <c r="AM19" s="644"/>
      <c r="AN19" s="644"/>
      <c r="AO19" s="679"/>
      <c r="AP19" s="637" t="s">
        <v>268</v>
      </c>
      <c r="AQ19" s="638"/>
      <c r="AR19" s="638"/>
      <c r="AS19" s="638"/>
      <c r="AT19" s="638"/>
      <c r="AU19" s="638"/>
      <c r="AV19" s="638"/>
      <c r="AW19" s="638"/>
      <c r="AX19" s="638"/>
      <c r="AY19" s="638"/>
      <c r="AZ19" s="638"/>
      <c r="BA19" s="638"/>
      <c r="BB19" s="638"/>
      <c r="BC19" s="638"/>
      <c r="BD19" s="638"/>
      <c r="BE19" s="638"/>
      <c r="BF19" s="639"/>
      <c r="BG19" s="640">
        <v>131711</v>
      </c>
      <c r="BH19" s="641"/>
      <c r="BI19" s="641"/>
      <c r="BJ19" s="641"/>
      <c r="BK19" s="641"/>
      <c r="BL19" s="641"/>
      <c r="BM19" s="641"/>
      <c r="BN19" s="642"/>
      <c r="BO19" s="677">
        <v>3.7</v>
      </c>
      <c r="BP19" s="677"/>
      <c r="BQ19" s="677"/>
      <c r="BR19" s="677"/>
      <c r="BS19" s="646" t="s">
        <v>235</v>
      </c>
      <c r="BT19" s="641"/>
      <c r="BU19" s="641"/>
      <c r="BV19" s="641"/>
      <c r="BW19" s="641"/>
      <c r="BX19" s="641"/>
      <c r="BY19" s="641"/>
      <c r="BZ19" s="641"/>
      <c r="CA19" s="641"/>
      <c r="CB19" s="686"/>
      <c r="CD19" s="687" t="s">
        <v>269</v>
      </c>
      <c r="CE19" s="684"/>
      <c r="CF19" s="684"/>
      <c r="CG19" s="684"/>
      <c r="CH19" s="684"/>
      <c r="CI19" s="684"/>
      <c r="CJ19" s="684"/>
      <c r="CK19" s="684"/>
      <c r="CL19" s="684"/>
      <c r="CM19" s="684"/>
      <c r="CN19" s="684"/>
      <c r="CO19" s="684"/>
      <c r="CP19" s="684"/>
      <c r="CQ19" s="685"/>
      <c r="CR19" s="640" t="s">
        <v>235</v>
      </c>
      <c r="CS19" s="641"/>
      <c r="CT19" s="641"/>
      <c r="CU19" s="641"/>
      <c r="CV19" s="641"/>
      <c r="CW19" s="641"/>
      <c r="CX19" s="641"/>
      <c r="CY19" s="642"/>
      <c r="CZ19" s="677" t="s">
        <v>128</v>
      </c>
      <c r="DA19" s="677"/>
      <c r="DB19" s="677"/>
      <c r="DC19" s="677"/>
      <c r="DD19" s="646" t="s">
        <v>128</v>
      </c>
      <c r="DE19" s="641"/>
      <c r="DF19" s="641"/>
      <c r="DG19" s="641"/>
      <c r="DH19" s="641"/>
      <c r="DI19" s="641"/>
      <c r="DJ19" s="641"/>
      <c r="DK19" s="641"/>
      <c r="DL19" s="641"/>
      <c r="DM19" s="641"/>
      <c r="DN19" s="641"/>
      <c r="DO19" s="641"/>
      <c r="DP19" s="642"/>
      <c r="DQ19" s="646" t="s">
        <v>128</v>
      </c>
      <c r="DR19" s="641"/>
      <c r="DS19" s="641"/>
      <c r="DT19" s="641"/>
      <c r="DU19" s="641"/>
      <c r="DV19" s="641"/>
      <c r="DW19" s="641"/>
      <c r="DX19" s="641"/>
      <c r="DY19" s="641"/>
      <c r="DZ19" s="641"/>
      <c r="EA19" s="641"/>
      <c r="EB19" s="641"/>
      <c r="EC19" s="686"/>
    </row>
    <row r="20" spans="2:133" ht="11.25" customHeight="1" x14ac:dyDescent="0.15">
      <c r="B20" s="637" t="s">
        <v>270</v>
      </c>
      <c r="C20" s="638"/>
      <c r="D20" s="638"/>
      <c r="E20" s="638"/>
      <c r="F20" s="638"/>
      <c r="G20" s="638"/>
      <c r="H20" s="638"/>
      <c r="I20" s="638"/>
      <c r="J20" s="638"/>
      <c r="K20" s="638"/>
      <c r="L20" s="638"/>
      <c r="M20" s="638"/>
      <c r="N20" s="638"/>
      <c r="O20" s="638"/>
      <c r="P20" s="638"/>
      <c r="Q20" s="639"/>
      <c r="R20" s="640">
        <v>783</v>
      </c>
      <c r="S20" s="641"/>
      <c r="T20" s="641"/>
      <c r="U20" s="641"/>
      <c r="V20" s="641"/>
      <c r="W20" s="641"/>
      <c r="X20" s="641"/>
      <c r="Y20" s="642"/>
      <c r="Z20" s="677">
        <v>0</v>
      </c>
      <c r="AA20" s="677"/>
      <c r="AB20" s="677"/>
      <c r="AC20" s="677"/>
      <c r="AD20" s="678">
        <v>783</v>
      </c>
      <c r="AE20" s="678"/>
      <c r="AF20" s="678"/>
      <c r="AG20" s="678"/>
      <c r="AH20" s="678"/>
      <c r="AI20" s="678"/>
      <c r="AJ20" s="678"/>
      <c r="AK20" s="678"/>
      <c r="AL20" s="643">
        <v>0</v>
      </c>
      <c r="AM20" s="644"/>
      <c r="AN20" s="644"/>
      <c r="AO20" s="679"/>
      <c r="AP20" s="637" t="s">
        <v>271</v>
      </c>
      <c r="AQ20" s="638"/>
      <c r="AR20" s="638"/>
      <c r="AS20" s="638"/>
      <c r="AT20" s="638"/>
      <c r="AU20" s="638"/>
      <c r="AV20" s="638"/>
      <c r="AW20" s="638"/>
      <c r="AX20" s="638"/>
      <c r="AY20" s="638"/>
      <c r="AZ20" s="638"/>
      <c r="BA20" s="638"/>
      <c r="BB20" s="638"/>
      <c r="BC20" s="638"/>
      <c r="BD20" s="638"/>
      <c r="BE20" s="638"/>
      <c r="BF20" s="639"/>
      <c r="BG20" s="640">
        <v>131711</v>
      </c>
      <c r="BH20" s="641"/>
      <c r="BI20" s="641"/>
      <c r="BJ20" s="641"/>
      <c r="BK20" s="641"/>
      <c r="BL20" s="641"/>
      <c r="BM20" s="641"/>
      <c r="BN20" s="642"/>
      <c r="BO20" s="677">
        <v>3.7</v>
      </c>
      <c r="BP20" s="677"/>
      <c r="BQ20" s="677"/>
      <c r="BR20" s="677"/>
      <c r="BS20" s="646" t="s">
        <v>235</v>
      </c>
      <c r="BT20" s="641"/>
      <c r="BU20" s="641"/>
      <c r="BV20" s="641"/>
      <c r="BW20" s="641"/>
      <c r="BX20" s="641"/>
      <c r="BY20" s="641"/>
      <c r="BZ20" s="641"/>
      <c r="CA20" s="641"/>
      <c r="CB20" s="686"/>
      <c r="CD20" s="687" t="s">
        <v>272</v>
      </c>
      <c r="CE20" s="684"/>
      <c r="CF20" s="684"/>
      <c r="CG20" s="684"/>
      <c r="CH20" s="684"/>
      <c r="CI20" s="684"/>
      <c r="CJ20" s="684"/>
      <c r="CK20" s="684"/>
      <c r="CL20" s="684"/>
      <c r="CM20" s="684"/>
      <c r="CN20" s="684"/>
      <c r="CO20" s="684"/>
      <c r="CP20" s="684"/>
      <c r="CQ20" s="685"/>
      <c r="CR20" s="640">
        <v>36028674</v>
      </c>
      <c r="CS20" s="641"/>
      <c r="CT20" s="641"/>
      <c r="CU20" s="641"/>
      <c r="CV20" s="641"/>
      <c r="CW20" s="641"/>
      <c r="CX20" s="641"/>
      <c r="CY20" s="642"/>
      <c r="CZ20" s="677">
        <v>100</v>
      </c>
      <c r="DA20" s="677"/>
      <c r="DB20" s="677"/>
      <c r="DC20" s="677"/>
      <c r="DD20" s="646">
        <v>9786921</v>
      </c>
      <c r="DE20" s="641"/>
      <c r="DF20" s="641"/>
      <c r="DG20" s="641"/>
      <c r="DH20" s="641"/>
      <c r="DI20" s="641"/>
      <c r="DJ20" s="641"/>
      <c r="DK20" s="641"/>
      <c r="DL20" s="641"/>
      <c r="DM20" s="641"/>
      <c r="DN20" s="641"/>
      <c r="DO20" s="641"/>
      <c r="DP20" s="642"/>
      <c r="DQ20" s="646">
        <v>19100811</v>
      </c>
      <c r="DR20" s="641"/>
      <c r="DS20" s="641"/>
      <c r="DT20" s="641"/>
      <c r="DU20" s="641"/>
      <c r="DV20" s="641"/>
      <c r="DW20" s="641"/>
      <c r="DX20" s="641"/>
      <c r="DY20" s="641"/>
      <c r="DZ20" s="641"/>
      <c r="EA20" s="641"/>
      <c r="EB20" s="641"/>
      <c r="EC20" s="686"/>
    </row>
    <row r="21" spans="2:133" ht="11.25" customHeight="1" x14ac:dyDescent="0.15">
      <c r="B21" s="637" t="s">
        <v>273</v>
      </c>
      <c r="C21" s="638"/>
      <c r="D21" s="638"/>
      <c r="E21" s="638"/>
      <c r="F21" s="638"/>
      <c r="G21" s="638"/>
      <c r="H21" s="638"/>
      <c r="I21" s="638"/>
      <c r="J21" s="638"/>
      <c r="K21" s="638"/>
      <c r="L21" s="638"/>
      <c r="M21" s="638"/>
      <c r="N21" s="638"/>
      <c r="O21" s="638"/>
      <c r="P21" s="638"/>
      <c r="Q21" s="639"/>
      <c r="R21" s="640">
        <v>23826</v>
      </c>
      <c r="S21" s="641"/>
      <c r="T21" s="641"/>
      <c r="U21" s="641"/>
      <c r="V21" s="641"/>
      <c r="W21" s="641"/>
      <c r="X21" s="641"/>
      <c r="Y21" s="642"/>
      <c r="Z21" s="677">
        <v>0.1</v>
      </c>
      <c r="AA21" s="677"/>
      <c r="AB21" s="677"/>
      <c r="AC21" s="677"/>
      <c r="AD21" s="678">
        <v>23826</v>
      </c>
      <c r="AE21" s="678"/>
      <c r="AF21" s="678"/>
      <c r="AG21" s="678"/>
      <c r="AH21" s="678"/>
      <c r="AI21" s="678"/>
      <c r="AJ21" s="678"/>
      <c r="AK21" s="678"/>
      <c r="AL21" s="643">
        <v>0.2</v>
      </c>
      <c r="AM21" s="644"/>
      <c r="AN21" s="644"/>
      <c r="AO21" s="679"/>
      <c r="AP21" s="735" t="s">
        <v>274</v>
      </c>
      <c r="AQ21" s="742"/>
      <c r="AR21" s="742"/>
      <c r="AS21" s="742"/>
      <c r="AT21" s="742"/>
      <c r="AU21" s="742"/>
      <c r="AV21" s="742"/>
      <c r="AW21" s="742"/>
      <c r="AX21" s="742"/>
      <c r="AY21" s="742"/>
      <c r="AZ21" s="742"/>
      <c r="BA21" s="742"/>
      <c r="BB21" s="742"/>
      <c r="BC21" s="742"/>
      <c r="BD21" s="742"/>
      <c r="BE21" s="742"/>
      <c r="BF21" s="737"/>
      <c r="BG21" s="640">
        <v>1760</v>
      </c>
      <c r="BH21" s="641"/>
      <c r="BI21" s="641"/>
      <c r="BJ21" s="641"/>
      <c r="BK21" s="641"/>
      <c r="BL21" s="641"/>
      <c r="BM21" s="641"/>
      <c r="BN21" s="642"/>
      <c r="BO21" s="677">
        <v>0</v>
      </c>
      <c r="BP21" s="677"/>
      <c r="BQ21" s="677"/>
      <c r="BR21" s="677"/>
      <c r="BS21" s="646" t="s">
        <v>128</v>
      </c>
      <c r="BT21" s="641"/>
      <c r="BU21" s="641"/>
      <c r="BV21" s="641"/>
      <c r="BW21" s="641"/>
      <c r="BX21" s="641"/>
      <c r="BY21" s="641"/>
      <c r="BZ21" s="641"/>
      <c r="CA21" s="641"/>
      <c r="CB21" s="686"/>
      <c r="CD21" s="747"/>
      <c r="CE21" s="665"/>
      <c r="CF21" s="665"/>
      <c r="CG21" s="665"/>
      <c r="CH21" s="665"/>
      <c r="CI21" s="665"/>
      <c r="CJ21" s="665"/>
      <c r="CK21" s="665"/>
      <c r="CL21" s="665"/>
      <c r="CM21" s="665"/>
      <c r="CN21" s="665"/>
      <c r="CO21" s="665"/>
      <c r="CP21" s="665"/>
      <c r="CQ21" s="666"/>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275</v>
      </c>
      <c r="C22" s="638"/>
      <c r="D22" s="638"/>
      <c r="E22" s="638"/>
      <c r="F22" s="638"/>
      <c r="G22" s="638"/>
      <c r="H22" s="638"/>
      <c r="I22" s="638"/>
      <c r="J22" s="638"/>
      <c r="K22" s="638"/>
      <c r="L22" s="638"/>
      <c r="M22" s="638"/>
      <c r="N22" s="638"/>
      <c r="O22" s="638"/>
      <c r="P22" s="638"/>
      <c r="Q22" s="639"/>
      <c r="R22" s="640">
        <v>13461407</v>
      </c>
      <c r="S22" s="641"/>
      <c r="T22" s="641"/>
      <c r="U22" s="641"/>
      <c r="V22" s="641"/>
      <c r="W22" s="641"/>
      <c r="X22" s="641"/>
      <c r="Y22" s="642"/>
      <c r="Z22" s="677">
        <v>36</v>
      </c>
      <c r="AA22" s="677"/>
      <c r="AB22" s="677"/>
      <c r="AC22" s="677"/>
      <c r="AD22" s="678">
        <v>11311979</v>
      </c>
      <c r="AE22" s="678"/>
      <c r="AF22" s="678"/>
      <c r="AG22" s="678"/>
      <c r="AH22" s="678"/>
      <c r="AI22" s="678"/>
      <c r="AJ22" s="678"/>
      <c r="AK22" s="678"/>
      <c r="AL22" s="643">
        <v>71.7</v>
      </c>
      <c r="AM22" s="644"/>
      <c r="AN22" s="644"/>
      <c r="AO22" s="679"/>
      <c r="AP22" s="735" t="s">
        <v>276</v>
      </c>
      <c r="AQ22" s="742"/>
      <c r="AR22" s="742"/>
      <c r="AS22" s="742"/>
      <c r="AT22" s="742"/>
      <c r="AU22" s="742"/>
      <c r="AV22" s="742"/>
      <c r="AW22" s="742"/>
      <c r="AX22" s="742"/>
      <c r="AY22" s="742"/>
      <c r="AZ22" s="742"/>
      <c r="BA22" s="742"/>
      <c r="BB22" s="742"/>
      <c r="BC22" s="742"/>
      <c r="BD22" s="742"/>
      <c r="BE22" s="742"/>
      <c r="BF22" s="737"/>
      <c r="BG22" s="640" t="s">
        <v>235</v>
      </c>
      <c r="BH22" s="641"/>
      <c r="BI22" s="641"/>
      <c r="BJ22" s="641"/>
      <c r="BK22" s="641"/>
      <c r="BL22" s="641"/>
      <c r="BM22" s="641"/>
      <c r="BN22" s="642"/>
      <c r="BO22" s="677" t="s">
        <v>128</v>
      </c>
      <c r="BP22" s="677"/>
      <c r="BQ22" s="677"/>
      <c r="BR22" s="677"/>
      <c r="BS22" s="646" t="s">
        <v>128</v>
      </c>
      <c r="BT22" s="641"/>
      <c r="BU22" s="641"/>
      <c r="BV22" s="641"/>
      <c r="BW22" s="641"/>
      <c r="BX22" s="641"/>
      <c r="BY22" s="641"/>
      <c r="BZ22" s="641"/>
      <c r="CA22" s="641"/>
      <c r="CB22" s="686"/>
      <c r="CD22" s="744" t="s">
        <v>277</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278</v>
      </c>
      <c r="C23" s="638"/>
      <c r="D23" s="638"/>
      <c r="E23" s="638"/>
      <c r="F23" s="638"/>
      <c r="G23" s="638"/>
      <c r="H23" s="638"/>
      <c r="I23" s="638"/>
      <c r="J23" s="638"/>
      <c r="K23" s="638"/>
      <c r="L23" s="638"/>
      <c r="M23" s="638"/>
      <c r="N23" s="638"/>
      <c r="O23" s="638"/>
      <c r="P23" s="638"/>
      <c r="Q23" s="639"/>
      <c r="R23" s="640">
        <v>11311979</v>
      </c>
      <c r="S23" s="641"/>
      <c r="T23" s="641"/>
      <c r="U23" s="641"/>
      <c r="V23" s="641"/>
      <c r="W23" s="641"/>
      <c r="X23" s="641"/>
      <c r="Y23" s="642"/>
      <c r="Z23" s="677">
        <v>30.3</v>
      </c>
      <c r="AA23" s="677"/>
      <c r="AB23" s="677"/>
      <c r="AC23" s="677"/>
      <c r="AD23" s="678">
        <v>11311979</v>
      </c>
      <c r="AE23" s="678"/>
      <c r="AF23" s="678"/>
      <c r="AG23" s="678"/>
      <c r="AH23" s="678"/>
      <c r="AI23" s="678"/>
      <c r="AJ23" s="678"/>
      <c r="AK23" s="678"/>
      <c r="AL23" s="643">
        <v>71.7</v>
      </c>
      <c r="AM23" s="644"/>
      <c r="AN23" s="644"/>
      <c r="AO23" s="679"/>
      <c r="AP23" s="735" t="s">
        <v>279</v>
      </c>
      <c r="AQ23" s="742"/>
      <c r="AR23" s="742"/>
      <c r="AS23" s="742"/>
      <c r="AT23" s="742"/>
      <c r="AU23" s="742"/>
      <c r="AV23" s="742"/>
      <c r="AW23" s="742"/>
      <c r="AX23" s="742"/>
      <c r="AY23" s="742"/>
      <c r="AZ23" s="742"/>
      <c r="BA23" s="742"/>
      <c r="BB23" s="742"/>
      <c r="BC23" s="742"/>
      <c r="BD23" s="742"/>
      <c r="BE23" s="742"/>
      <c r="BF23" s="737"/>
      <c r="BG23" s="640">
        <v>129951</v>
      </c>
      <c r="BH23" s="641"/>
      <c r="BI23" s="641"/>
      <c r="BJ23" s="641"/>
      <c r="BK23" s="641"/>
      <c r="BL23" s="641"/>
      <c r="BM23" s="641"/>
      <c r="BN23" s="642"/>
      <c r="BO23" s="677">
        <v>3.6</v>
      </c>
      <c r="BP23" s="677"/>
      <c r="BQ23" s="677"/>
      <c r="BR23" s="677"/>
      <c r="BS23" s="646" t="s">
        <v>128</v>
      </c>
      <c r="BT23" s="641"/>
      <c r="BU23" s="641"/>
      <c r="BV23" s="641"/>
      <c r="BW23" s="641"/>
      <c r="BX23" s="641"/>
      <c r="BY23" s="641"/>
      <c r="BZ23" s="641"/>
      <c r="CA23" s="641"/>
      <c r="CB23" s="686"/>
      <c r="CD23" s="744" t="s">
        <v>218</v>
      </c>
      <c r="CE23" s="745"/>
      <c r="CF23" s="745"/>
      <c r="CG23" s="745"/>
      <c r="CH23" s="745"/>
      <c r="CI23" s="745"/>
      <c r="CJ23" s="745"/>
      <c r="CK23" s="745"/>
      <c r="CL23" s="745"/>
      <c r="CM23" s="745"/>
      <c r="CN23" s="745"/>
      <c r="CO23" s="745"/>
      <c r="CP23" s="745"/>
      <c r="CQ23" s="746"/>
      <c r="CR23" s="744" t="s">
        <v>280</v>
      </c>
      <c r="CS23" s="745"/>
      <c r="CT23" s="745"/>
      <c r="CU23" s="745"/>
      <c r="CV23" s="745"/>
      <c r="CW23" s="745"/>
      <c r="CX23" s="745"/>
      <c r="CY23" s="746"/>
      <c r="CZ23" s="744" t="s">
        <v>281</v>
      </c>
      <c r="DA23" s="745"/>
      <c r="DB23" s="745"/>
      <c r="DC23" s="746"/>
      <c r="DD23" s="744" t="s">
        <v>282</v>
      </c>
      <c r="DE23" s="745"/>
      <c r="DF23" s="745"/>
      <c r="DG23" s="745"/>
      <c r="DH23" s="745"/>
      <c r="DI23" s="745"/>
      <c r="DJ23" s="745"/>
      <c r="DK23" s="746"/>
      <c r="DL23" s="753" t="s">
        <v>283</v>
      </c>
      <c r="DM23" s="754"/>
      <c r="DN23" s="754"/>
      <c r="DO23" s="754"/>
      <c r="DP23" s="754"/>
      <c r="DQ23" s="754"/>
      <c r="DR23" s="754"/>
      <c r="DS23" s="754"/>
      <c r="DT23" s="754"/>
      <c r="DU23" s="754"/>
      <c r="DV23" s="755"/>
      <c r="DW23" s="744" t="s">
        <v>284</v>
      </c>
      <c r="DX23" s="745"/>
      <c r="DY23" s="745"/>
      <c r="DZ23" s="745"/>
      <c r="EA23" s="745"/>
      <c r="EB23" s="745"/>
      <c r="EC23" s="746"/>
    </row>
    <row r="24" spans="2:133" ht="11.25" customHeight="1" x14ac:dyDescent="0.15">
      <c r="B24" s="637" t="s">
        <v>285</v>
      </c>
      <c r="C24" s="638"/>
      <c r="D24" s="638"/>
      <c r="E24" s="638"/>
      <c r="F24" s="638"/>
      <c r="G24" s="638"/>
      <c r="H24" s="638"/>
      <c r="I24" s="638"/>
      <c r="J24" s="638"/>
      <c r="K24" s="638"/>
      <c r="L24" s="638"/>
      <c r="M24" s="638"/>
      <c r="N24" s="638"/>
      <c r="O24" s="638"/>
      <c r="P24" s="638"/>
      <c r="Q24" s="639"/>
      <c r="R24" s="640">
        <v>2149428</v>
      </c>
      <c r="S24" s="641"/>
      <c r="T24" s="641"/>
      <c r="U24" s="641"/>
      <c r="V24" s="641"/>
      <c r="W24" s="641"/>
      <c r="X24" s="641"/>
      <c r="Y24" s="642"/>
      <c r="Z24" s="677">
        <v>5.8</v>
      </c>
      <c r="AA24" s="677"/>
      <c r="AB24" s="677"/>
      <c r="AC24" s="677"/>
      <c r="AD24" s="678" t="s">
        <v>128</v>
      </c>
      <c r="AE24" s="678"/>
      <c r="AF24" s="678"/>
      <c r="AG24" s="678"/>
      <c r="AH24" s="678"/>
      <c r="AI24" s="678"/>
      <c r="AJ24" s="678"/>
      <c r="AK24" s="678"/>
      <c r="AL24" s="643" t="s">
        <v>235</v>
      </c>
      <c r="AM24" s="644"/>
      <c r="AN24" s="644"/>
      <c r="AO24" s="679"/>
      <c r="AP24" s="735" t="s">
        <v>286</v>
      </c>
      <c r="AQ24" s="742"/>
      <c r="AR24" s="742"/>
      <c r="AS24" s="742"/>
      <c r="AT24" s="742"/>
      <c r="AU24" s="742"/>
      <c r="AV24" s="742"/>
      <c r="AW24" s="742"/>
      <c r="AX24" s="742"/>
      <c r="AY24" s="742"/>
      <c r="AZ24" s="742"/>
      <c r="BA24" s="742"/>
      <c r="BB24" s="742"/>
      <c r="BC24" s="742"/>
      <c r="BD24" s="742"/>
      <c r="BE24" s="742"/>
      <c r="BF24" s="737"/>
      <c r="BG24" s="640" t="s">
        <v>128</v>
      </c>
      <c r="BH24" s="641"/>
      <c r="BI24" s="641"/>
      <c r="BJ24" s="641"/>
      <c r="BK24" s="641"/>
      <c r="BL24" s="641"/>
      <c r="BM24" s="641"/>
      <c r="BN24" s="642"/>
      <c r="BO24" s="677" t="s">
        <v>128</v>
      </c>
      <c r="BP24" s="677"/>
      <c r="BQ24" s="677"/>
      <c r="BR24" s="677"/>
      <c r="BS24" s="646" t="s">
        <v>128</v>
      </c>
      <c r="BT24" s="641"/>
      <c r="BU24" s="641"/>
      <c r="BV24" s="641"/>
      <c r="BW24" s="641"/>
      <c r="BX24" s="641"/>
      <c r="BY24" s="641"/>
      <c r="BZ24" s="641"/>
      <c r="CA24" s="641"/>
      <c r="CB24" s="686"/>
      <c r="CD24" s="698" t="s">
        <v>287</v>
      </c>
      <c r="CE24" s="699"/>
      <c r="CF24" s="699"/>
      <c r="CG24" s="699"/>
      <c r="CH24" s="699"/>
      <c r="CI24" s="699"/>
      <c r="CJ24" s="699"/>
      <c r="CK24" s="699"/>
      <c r="CL24" s="699"/>
      <c r="CM24" s="699"/>
      <c r="CN24" s="699"/>
      <c r="CO24" s="699"/>
      <c r="CP24" s="699"/>
      <c r="CQ24" s="700"/>
      <c r="CR24" s="695">
        <v>13510033</v>
      </c>
      <c r="CS24" s="696"/>
      <c r="CT24" s="696"/>
      <c r="CU24" s="696"/>
      <c r="CV24" s="696"/>
      <c r="CW24" s="696"/>
      <c r="CX24" s="696"/>
      <c r="CY24" s="739"/>
      <c r="CZ24" s="740">
        <v>37.5</v>
      </c>
      <c r="DA24" s="715"/>
      <c r="DB24" s="715"/>
      <c r="DC24" s="743"/>
      <c r="DD24" s="738">
        <v>9709602</v>
      </c>
      <c r="DE24" s="696"/>
      <c r="DF24" s="696"/>
      <c r="DG24" s="696"/>
      <c r="DH24" s="696"/>
      <c r="DI24" s="696"/>
      <c r="DJ24" s="696"/>
      <c r="DK24" s="739"/>
      <c r="DL24" s="738">
        <v>9468145</v>
      </c>
      <c r="DM24" s="696"/>
      <c r="DN24" s="696"/>
      <c r="DO24" s="696"/>
      <c r="DP24" s="696"/>
      <c r="DQ24" s="696"/>
      <c r="DR24" s="696"/>
      <c r="DS24" s="696"/>
      <c r="DT24" s="696"/>
      <c r="DU24" s="696"/>
      <c r="DV24" s="739"/>
      <c r="DW24" s="740">
        <v>58.3</v>
      </c>
      <c r="DX24" s="715"/>
      <c r="DY24" s="715"/>
      <c r="DZ24" s="715"/>
      <c r="EA24" s="715"/>
      <c r="EB24" s="715"/>
      <c r="EC24" s="741"/>
    </row>
    <row r="25" spans="2:133" ht="11.25" customHeight="1" x14ac:dyDescent="0.15">
      <c r="B25" s="637" t="s">
        <v>288</v>
      </c>
      <c r="C25" s="638"/>
      <c r="D25" s="638"/>
      <c r="E25" s="638"/>
      <c r="F25" s="638"/>
      <c r="G25" s="638"/>
      <c r="H25" s="638"/>
      <c r="I25" s="638"/>
      <c r="J25" s="638"/>
      <c r="K25" s="638"/>
      <c r="L25" s="638"/>
      <c r="M25" s="638"/>
      <c r="N25" s="638"/>
      <c r="O25" s="638"/>
      <c r="P25" s="638"/>
      <c r="Q25" s="639"/>
      <c r="R25" s="640" t="s">
        <v>128</v>
      </c>
      <c r="S25" s="641"/>
      <c r="T25" s="641"/>
      <c r="U25" s="641"/>
      <c r="V25" s="641"/>
      <c r="W25" s="641"/>
      <c r="X25" s="641"/>
      <c r="Y25" s="642"/>
      <c r="Z25" s="677" t="s">
        <v>128</v>
      </c>
      <c r="AA25" s="677"/>
      <c r="AB25" s="677"/>
      <c r="AC25" s="677"/>
      <c r="AD25" s="678" t="s">
        <v>128</v>
      </c>
      <c r="AE25" s="678"/>
      <c r="AF25" s="678"/>
      <c r="AG25" s="678"/>
      <c r="AH25" s="678"/>
      <c r="AI25" s="678"/>
      <c r="AJ25" s="678"/>
      <c r="AK25" s="678"/>
      <c r="AL25" s="643" t="s">
        <v>235</v>
      </c>
      <c r="AM25" s="644"/>
      <c r="AN25" s="644"/>
      <c r="AO25" s="679"/>
      <c r="AP25" s="735" t="s">
        <v>289</v>
      </c>
      <c r="AQ25" s="742"/>
      <c r="AR25" s="742"/>
      <c r="AS25" s="742"/>
      <c r="AT25" s="742"/>
      <c r="AU25" s="742"/>
      <c r="AV25" s="742"/>
      <c r="AW25" s="742"/>
      <c r="AX25" s="742"/>
      <c r="AY25" s="742"/>
      <c r="AZ25" s="742"/>
      <c r="BA25" s="742"/>
      <c r="BB25" s="742"/>
      <c r="BC25" s="742"/>
      <c r="BD25" s="742"/>
      <c r="BE25" s="742"/>
      <c r="BF25" s="737"/>
      <c r="BG25" s="640" t="s">
        <v>128</v>
      </c>
      <c r="BH25" s="641"/>
      <c r="BI25" s="641"/>
      <c r="BJ25" s="641"/>
      <c r="BK25" s="641"/>
      <c r="BL25" s="641"/>
      <c r="BM25" s="641"/>
      <c r="BN25" s="642"/>
      <c r="BO25" s="677" t="s">
        <v>128</v>
      </c>
      <c r="BP25" s="677"/>
      <c r="BQ25" s="677"/>
      <c r="BR25" s="677"/>
      <c r="BS25" s="646" t="s">
        <v>235</v>
      </c>
      <c r="BT25" s="641"/>
      <c r="BU25" s="641"/>
      <c r="BV25" s="641"/>
      <c r="BW25" s="641"/>
      <c r="BX25" s="641"/>
      <c r="BY25" s="641"/>
      <c r="BZ25" s="641"/>
      <c r="CA25" s="641"/>
      <c r="CB25" s="686"/>
      <c r="CD25" s="687" t="s">
        <v>290</v>
      </c>
      <c r="CE25" s="684"/>
      <c r="CF25" s="684"/>
      <c r="CG25" s="684"/>
      <c r="CH25" s="684"/>
      <c r="CI25" s="684"/>
      <c r="CJ25" s="684"/>
      <c r="CK25" s="684"/>
      <c r="CL25" s="684"/>
      <c r="CM25" s="684"/>
      <c r="CN25" s="684"/>
      <c r="CO25" s="684"/>
      <c r="CP25" s="684"/>
      <c r="CQ25" s="685"/>
      <c r="CR25" s="640">
        <v>4638206</v>
      </c>
      <c r="CS25" s="659"/>
      <c r="CT25" s="659"/>
      <c r="CU25" s="659"/>
      <c r="CV25" s="659"/>
      <c r="CW25" s="659"/>
      <c r="CX25" s="659"/>
      <c r="CY25" s="660"/>
      <c r="CZ25" s="643">
        <v>12.9</v>
      </c>
      <c r="DA25" s="661"/>
      <c r="DB25" s="661"/>
      <c r="DC25" s="662"/>
      <c r="DD25" s="646">
        <v>4428467</v>
      </c>
      <c r="DE25" s="659"/>
      <c r="DF25" s="659"/>
      <c r="DG25" s="659"/>
      <c r="DH25" s="659"/>
      <c r="DI25" s="659"/>
      <c r="DJ25" s="659"/>
      <c r="DK25" s="660"/>
      <c r="DL25" s="646">
        <v>4187554</v>
      </c>
      <c r="DM25" s="659"/>
      <c r="DN25" s="659"/>
      <c r="DO25" s="659"/>
      <c r="DP25" s="659"/>
      <c r="DQ25" s="659"/>
      <c r="DR25" s="659"/>
      <c r="DS25" s="659"/>
      <c r="DT25" s="659"/>
      <c r="DU25" s="659"/>
      <c r="DV25" s="660"/>
      <c r="DW25" s="643">
        <v>25.8</v>
      </c>
      <c r="DX25" s="661"/>
      <c r="DY25" s="661"/>
      <c r="DZ25" s="661"/>
      <c r="EA25" s="661"/>
      <c r="EB25" s="661"/>
      <c r="EC25" s="676"/>
    </row>
    <row r="26" spans="2:133" ht="11.25" customHeight="1" x14ac:dyDescent="0.15">
      <c r="B26" s="637" t="s">
        <v>291</v>
      </c>
      <c r="C26" s="638"/>
      <c r="D26" s="638"/>
      <c r="E26" s="638"/>
      <c r="F26" s="638"/>
      <c r="G26" s="638"/>
      <c r="H26" s="638"/>
      <c r="I26" s="638"/>
      <c r="J26" s="638"/>
      <c r="K26" s="638"/>
      <c r="L26" s="638"/>
      <c r="M26" s="638"/>
      <c r="N26" s="638"/>
      <c r="O26" s="638"/>
      <c r="P26" s="638"/>
      <c r="Q26" s="639"/>
      <c r="R26" s="640">
        <v>17997998</v>
      </c>
      <c r="S26" s="641"/>
      <c r="T26" s="641"/>
      <c r="U26" s="641"/>
      <c r="V26" s="641"/>
      <c r="W26" s="641"/>
      <c r="X26" s="641"/>
      <c r="Y26" s="642"/>
      <c r="Z26" s="677">
        <v>48.2</v>
      </c>
      <c r="AA26" s="677"/>
      <c r="AB26" s="677"/>
      <c r="AC26" s="677"/>
      <c r="AD26" s="678">
        <v>15718619</v>
      </c>
      <c r="AE26" s="678"/>
      <c r="AF26" s="678"/>
      <c r="AG26" s="678"/>
      <c r="AH26" s="678"/>
      <c r="AI26" s="678"/>
      <c r="AJ26" s="678"/>
      <c r="AK26" s="678"/>
      <c r="AL26" s="643">
        <v>99.7</v>
      </c>
      <c r="AM26" s="644"/>
      <c r="AN26" s="644"/>
      <c r="AO26" s="679"/>
      <c r="AP26" s="735" t="s">
        <v>292</v>
      </c>
      <c r="AQ26" s="736"/>
      <c r="AR26" s="736"/>
      <c r="AS26" s="736"/>
      <c r="AT26" s="736"/>
      <c r="AU26" s="736"/>
      <c r="AV26" s="736"/>
      <c r="AW26" s="736"/>
      <c r="AX26" s="736"/>
      <c r="AY26" s="736"/>
      <c r="AZ26" s="736"/>
      <c r="BA26" s="736"/>
      <c r="BB26" s="736"/>
      <c r="BC26" s="736"/>
      <c r="BD26" s="736"/>
      <c r="BE26" s="736"/>
      <c r="BF26" s="737"/>
      <c r="BG26" s="640" t="s">
        <v>128</v>
      </c>
      <c r="BH26" s="641"/>
      <c r="BI26" s="641"/>
      <c r="BJ26" s="641"/>
      <c r="BK26" s="641"/>
      <c r="BL26" s="641"/>
      <c r="BM26" s="641"/>
      <c r="BN26" s="642"/>
      <c r="BO26" s="677" t="s">
        <v>235</v>
      </c>
      <c r="BP26" s="677"/>
      <c r="BQ26" s="677"/>
      <c r="BR26" s="677"/>
      <c r="BS26" s="646" t="s">
        <v>128</v>
      </c>
      <c r="BT26" s="641"/>
      <c r="BU26" s="641"/>
      <c r="BV26" s="641"/>
      <c r="BW26" s="641"/>
      <c r="BX26" s="641"/>
      <c r="BY26" s="641"/>
      <c r="BZ26" s="641"/>
      <c r="CA26" s="641"/>
      <c r="CB26" s="686"/>
      <c r="CD26" s="687" t="s">
        <v>293</v>
      </c>
      <c r="CE26" s="684"/>
      <c r="CF26" s="684"/>
      <c r="CG26" s="684"/>
      <c r="CH26" s="684"/>
      <c r="CI26" s="684"/>
      <c r="CJ26" s="684"/>
      <c r="CK26" s="684"/>
      <c r="CL26" s="684"/>
      <c r="CM26" s="684"/>
      <c r="CN26" s="684"/>
      <c r="CO26" s="684"/>
      <c r="CP26" s="684"/>
      <c r="CQ26" s="685"/>
      <c r="CR26" s="640">
        <v>3090279</v>
      </c>
      <c r="CS26" s="641"/>
      <c r="CT26" s="641"/>
      <c r="CU26" s="641"/>
      <c r="CV26" s="641"/>
      <c r="CW26" s="641"/>
      <c r="CX26" s="641"/>
      <c r="CY26" s="642"/>
      <c r="CZ26" s="643">
        <v>8.6</v>
      </c>
      <c r="DA26" s="661"/>
      <c r="DB26" s="661"/>
      <c r="DC26" s="662"/>
      <c r="DD26" s="646">
        <v>2933653</v>
      </c>
      <c r="DE26" s="641"/>
      <c r="DF26" s="641"/>
      <c r="DG26" s="641"/>
      <c r="DH26" s="641"/>
      <c r="DI26" s="641"/>
      <c r="DJ26" s="641"/>
      <c r="DK26" s="642"/>
      <c r="DL26" s="646" t="s">
        <v>128</v>
      </c>
      <c r="DM26" s="641"/>
      <c r="DN26" s="641"/>
      <c r="DO26" s="641"/>
      <c r="DP26" s="641"/>
      <c r="DQ26" s="641"/>
      <c r="DR26" s="641"/>
      <c r="DS26" s="641"/>
      <c r="DT26" s="641"/>
      <c r="DU26" s="641"/>
      <c r="DV26" s="642"/>
      <c r="DW26" s="643" t="s">
        <v>128</v>
      </c>
      <c r="DX26" s="661"/>
      <c r="DY26" s="661"/>
      <c r="DZ26" s="661"/>
      <c r="EA26" s="661"/>
      <c r="EB26" s="661"/>
      <c r="EC26" s="676"/>
    </row>
    <row r="27" spans="2:133" ht="11.25" customHeight="1" x14ac:dyDescent="0.15">
      <c r="B27" s="637" t="s">
        <v>294</v>
      </c>
      <c r="C27" s="638"/>
      <c r="D27" s="638"/>
      <c r="E27" s="638"/>
      <c r="F27" s="638"/>
      <c r="G27" s="638"/>
      <c r="H27" s="638"/>
      <c r="I27" s="638"/>
      <c r="J27" s="638"/>
      <c r="K27" s="638"/>
      <c r="L27" s="638"/>
      <c r="M27" s="638"/>
      <c r="N27" s="638"/>
      <c r="O27" s="638"/>
      <c r="P27" s="638"/>
      <c r="Q27" s="639"/>
      <c r="R27" s="640">
        <v>4060</v>
      </c>
      <c r="S27" s="641"/>
      <c r="T27" s="641"/>
      <c r="U27" s="641"/>
      <c r="V27" s="641"/>
      <c r="W27" s="641"/>
      <c r="X27" s="641"/>
      <c r="Y27" s="642"/>
      <c r="Z27" s="677">
        <v>0</v>
      </c>
      <c r="AA27" s="677"/>
      <c r="AB27" s="677"/>
      <c r="AC27" s="677"/>
      <c r="AD27" s="678">
        <v>4060</v>
      </c>
      <c r="AE27" s="678"/>
      <c r="AF27" s="678"/>
      <c r="AG27" s="678"/>
      <c r="AH27" s="678"/>
      <c r="AI27" s="678"/>
      <c r="AJ27" s="678"/>
      <c r="AK27" s="678"/>
      <c r="AL27" s="643">
        <v>0</v>
      </c>
      <c r="AM27" s="644"/>
      <c r="AN27" s="644"/>
      <c r="AO27" s="679"/>
      <c r="AP27" s="637" t="s">
        <v>295</v>
      </c>
      <c r="AQ27" s="638"/>
      <c r="AR27" s="638"/>
      <c r="AS27" s="638"/>
      <c r="AT27" s="638"/>
      <c r="AU27" s="638"/>
      <c r="AV27" s="638"/>
      <c r="AW27" s="638"/>
      <c r="AX27" s="638"/>
      <c r="AY27" s="638"/>
      <c r="AZ27" s="638"/>
      <c r="BA27" s="638"/>
      <c r="BB27" s="638"/>
      <c r="BC27" s="638"/>
      <c r="BD27" s="638"/>
      <c r="BE27" s="638"/>
      <c r="BF27" s="639"/>
      <c r="BG27" s="640">
        <v>3562142</v>
      </c>
      <c r="BH27" s="641"/>
      <c r="BI27" s="641"/>
      <c r="BJ27" s="641"/>
      <c r="BK27" s="641"/>
      <c r="BL27" s="641"/>
      <c r="BM27" s="641"/>
      <c r="BN27" s="642"/>
      <c r="BO27" s="677">
        <v>100</v>
      </c>
      <c r="BP27" s="677"/>
      <c r="BQ27" s="677"/>
      <c r="BR27" s="677"/>
      <c r="BS27" s="646">
        <v>19645</v>
      </c>
      <c r="BT27" s="641"/>
      <c r="BU27" s="641"/>
      <c r="BV27" s="641"/>
      <c r="BW27" s="641"/>
      <c r="BX27" s="641"/>
      <c r="BY27" s="641"/>
      <c r="BZ27" s="641"/>
      <c r="CA27" s="641"/>
      <c r="CB27" s="686"/>
      <c r="CD27" s="687" t="s">
        <v>296</v>
      </c>
      <c r="CE27" s="684"/>
      <c r="CF27" s="684"/>
      <c r="CG27" s="684"/>
      <c r="CH27" s="684"/>
      <c r="CI27" s="684"/>
      <c r="CJ27" s="684"/>
      <c r="CK27" s="684"/>
      <c r="CL27" s="684"/>
      <c r="CM27" s="684"/>
      <c r="CN27" s="684"/>
      <c r="CO27" s="684"/>
      <c r="CP27" s="684"/>
      <c r="CQ27" s="685"/>
      <c r="CR27" s="640">
        <v>5147435</v>
      </c>
      <c r="CS27" s="659"/>
      <c r="CT27" s="659"/>
      <c r="CU27" s="659"/>
      <c r="CV27" s="659"/>
      <c r="CW27" s="659"/>
      <c r="CX27" s="659"/>
      <c r="CY27" s="660"/>
      <c r="CZ27" s="643">
        <v>14.3</v>
      </c>
      <c r="DA27" s="661"/>
      <c r="DB27" s="661"/>
      <c r="DC27" s="662"/>
      <c r="DD27" s="646">
        <v>1658518</v>
      </c>
      <c r="DE27" s="659"/>
      <c r="DF27" s="659"/>
      <c r="DG27" s="659"/>
      <c r="DH27" s="659"/>
      <c r="DI27" s="659"/>
      <c r="DJ27" s="659"/>
      <c r="DK27" s="660"/>
      <c r="DL27" s="646">
        <v>1657974</v>
      </c>
      <c r="DM27" s="659"/>
      <c r="DN27" s="659"/>
      <c r="DO27" s="659"/>
      <c r="DP27" s="659"/>
      <c r="DQ27" s="659"/>
      <c r="DR27" s="659"/>
      <c r="DS27" s="659"/>
      <c r="DT27" s="659"/>
      <c r="DU27" s="659"/>
      <c r="DV27" s="660"/>
      <c r="DW27" s="643">
        <v>10.199999999999999</v>
      </c>
      <c r="DX27" s="661"/>
      <c r="DY27" s="661"/>
      <c r="DZ27" s="661"/>
      <c r="EA27" s="661"/>
      <c r="EB27" s="661"/>
      <c r="EC27" s="676"/>
    </row>
    <row r="28" spans="2:133" ht="11.25" customHeight="1" x14ac:dyDescent="0.15">
      <c r="B28" s="637" t="s">
        <v>297</v>
      </c>
      <c r="C28" s="638"/>
      <c r="D28" s="638"/>
      <c r="E28" s="638"/>
      <c r="F28" s="638"/>
      <c r="G28" s="638"/>
      <c r="H28" s="638"/>
      <c r="I28" s="638"/>
      <c r="J28" s="638"/>
      <c r="K28" s="638"/>
      <c r="L28" s="638"/>
      <c r="M28" s="638"/>
      <c r="N28" s="638"/>
      <c r="O28" s="638"/>
      <c r="P28" s="638"/>
      <c r="Q28" s="639"/>
      <c r="R28" s="640">
        <v>138721</v>
      </c>
      <c r="S28" s="641"/>
      <c r="T28" s="641"/>
      <c r="U28" s="641"/>
      <c r="V28" s="641"/>
      <c r="W28" s="641"/>
      <c r="X28" s="641"/>
      <c r="Y28" s="642"/>
      <c r="Z28" s="677">
        <v>0.4</v>
      </c>
      <c r="AA28" s="677"/>
      <c r="AB28" s="677"/>
      <c r="AC28" s="677"/>
      <c r="AD28" s="678" t="s">
        <v>235</v>
      </c>
      <c r="AE28" s="678"/>
      <c r="AF28" s="678"/>
      <c r="AG28" s="678"/>
      <c r="AH28" s="678"/>
      <c r="AI28" s="678"/>
      <c r="AJ28" s="678"/>
      <c r="AK28" s="678"/>
      <c r="AL28" s="643" t="s">
        <v>235</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6"/>
      <c r="CD28" s="687" t="s">
        <v>298</v>
      </c>
      <c r="CE28" s="684"/>
      <c r="CF28" s="684"/>
      <c r="CG28" s="684"/>
      <c r="CH28" s="684"/>
      <c r="CI28" s="684"/>
      <c r="CJ28" s="684"/>
      <c r="CK28" s="684"/>
      <c r="CL28" s="684"/>
      <c r="CM28" s="684"/>
      <c r="CN28" s="684"/>
      <c r="CO28" s="684"/>
      <c r="CP28" s="684"/>
      <c r="CQ28" s="685"/>
      <c r="CR28" s="640">
        <v>3724392</v>
      </c>
      <c r="CS28" s="641"/>
      <c r="CT28" s="641"/>
      <c r="CU28" s="641"/>
      <c r="CV28" s="641"/>
      <c r="CW28" s="641"/>
      <c r="CX28" s="641"/>
      <c r="CY28" s="642"/>
      <c r="CZ28" s="643">
        <v>10.3</v>
      </c>
      <c r="DA28" s="661"/>
      <c r="DB28" s="661"/>
      <c r="DC28" s="662"/>
      <c r="DD28" s="646">
        <v>3622617</v>
      </c>
      <c r="DE28" s="641"/>
      <c r="DF28" s="641"/>
      <c r="DG28" s="641"/>
      <c r="DH28" s="641"/>
      <c r="DI28" s="641"/>
      <c r="DJ28" s="641"/>
      <c r="DK28" s="642"/>
      <c r="DL28" s="646">
        <v>3622617</v>
      </c>
      <c r="DM28" s="641"/>
      <c r="DN28" s="641"/>
      <c r="DO28" s="641"/>
      <c r="DP28" s="641"/>
      <c r="DQ28" s="641"/>
      <c r="DR28" s="641"/>
      <c r="DS28" s="641"/>
      <c r="DT28" s="641"/>
      <c r="DU28" s="641"/>
      <c r="DV28" s="642"/>
      <c r="DW28" s="643">
        <v>22.3</v>
      </c>
      <c r="DX28" s="661"/>
      <c r="DY28" s="661"/>
      <c r="DZ28" s="661"/>
      <c r="EA28" s="661"/>
      <c r="EB28" s="661"/>
      <c r="EC28" s="676"/>
    </row>
    <row r="29" spans="2:133" ht="11.25" customHeight="1" x14ac:dyDescent="0.15">
      <c r="B29" s="637" t="s">
        <v>299</v>
      </c>
      <c r="C29" s="638"/>
      <c r="D29" s="638"/>
      <c r="E29" s="638"/>
      <c r="F29" s="638"/>
      <c r="G29" s="638"/>
      <c r="H29" s="638"/>
      <c r="I29" s="638"/>
      <c r="J29" s="638"/>
      <c r="K29" s="638"/>
      <c r="L29" s="638"/>
      <c r="M29" s="638"/>
      <c r="N29" s="638"/>
      <c r="O29" s="638"/>
      <c r="P29" s="638"/>
      <c r="Q29" s="639"/>
      <c r="R29" s="640">
        <v>172461</v>
      </c>
      <c r="S29" s="641"/>
      <c r="T29" s="641"/>
      <c r="U29" s="641"/>
      <c r="V29" s="641"/>
      <c r="W29" s="641"/>
      <c r="X29" s="641"/>
      <c r="Y29" s="642"/>
      <c r="Z29" s="677">
        <v>0.5</v>
      </c>
      <c r="AA29" s="677"/>
      <c r="AB29" s="677"/>
      <c r="AC29" s="677"/>
      <c r="AD29" s="678">
        <v>8261</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300</v>
      </c>
      <c r="CE29" s="730"/>
      <c r="CF29" s="687" t="s">
        <v>301</v>
      </c>
      <c r="CG29" s="684"/>
      <c r="CH29" s="684"/>
      <c r="CI29" s="684"/>
      <c r="CJ29" s="684"/>
      <c r="CK29" s="684"/>
      <c r="CL29" s="684"/>
      <c r="CM29" s="684"/>
      <c r="CN29" s="684"/>
      <c r="CO29" s="684"/>
      <c r="CP29" s="684"/>
      <c r="CQ29" s="685"/>
      <c r="CR29" s="640">
        <v>3721025</v>
      </c>
      <c r="CS29" s="659"/>
      <c r="CT29" s="659"/>
      <c r="CU29" s="659"/>
      <c r="CV29" s="659"/>
      <c r="CW29" s="659"/>
      <c r="CX29" s="659"/>
      <c r="CY29" s="660"/>
      <c r="CZ29" s="643">
        <v>10.3</v>
      </c>
      <c r="DA29" s="661"/>
      <c r="DB29" s="661"/>
      <c r="DC29" s="662"/>
      <c r="DD29" s="646">
        <v>3619250</v>
      </c>
      <c r="DE29" s="659"/>
      <c r="DF29" s="659"/>
      <c r="DG29" s="659"/>
      <c r="DH29" s="659"/>
      <c r="DI29" s="659"/>
      <c r="DJ29" s="659"/>
      <c r="DK29" s="660"/>
      <c r="DL29" s="646">
        <v>3619250</v>
      </c>
      <c r="DM29" s="659"/>
      <c r="DN29" s="659"/>
      <c r="DO29" s="659"/>
      <c r="DP29" s="659"/>
      <c r="DQ29" s="659"/>
      <c r="DR29" s="659"/>
      <c r="DS29" s="659"/>
      <c r="DT29" s="659"/>
      <c r="DU29" s="659"/>
      <c r="DV29" s="660"/>
      <c r="DW29" s="643">
        <v>22.3</v>
      </c>
      <c r="DX29" s="661"/>
      <c r="DY29" s="661"/>
      <c r="DZ29" s="661"/>
      <c r="EA29" s="661"/>
      <c r="EB29" s="661"/>
      <c r="EC29" s="676"/>
    </row>
    <row r="30" spans="2:133" ht="11.25" customHeight="1" x14ac:dyDescent="0.15">
      <c r="B30" s="637" t="s">
        <v>302</v>
      </c>
      <c r="C30" s="638"/>
      <c r="D30" s="638"/>
      <c r="E30" s="638"/>
      <c r="F30" s="638"/>
      <c r="G30" s="638"/>
      <c r="H30" s="638"/>
      <c r="I30" s="638"/>
      <c r="J30" s="638"/>
      <c r="K30" s="638"/>
      <c r="L30" s="638"/>
      <c r="M30" s="638"/>
      <c r="N30" s="638"/>
      <c r="O30" s="638"/>
      <c r="P30" s="638"/>
      <c r="Q30" s="639"/>
      <c r="R30" s="640">
        <v>125885</v>
      </c>
      <c r="S30" s="641"/>
      <c r="T30" s="641"/>
      <c r="U30" s="641"/>
      <c r="V30" s="641"/>
      <c r="W30" s="641"/>
      <c r="X30" s="641"/>
      <c r="Y30" s="642"/>
      <c r="Z30" s="677">
        <v>0.3</v>
      </c>
      <c r="AA30" s="677"/>
      <c r="AB30" s="677"/>
      <c r="AC30" s="677"/>
      <c r="AD30" s="678" t="s">
        <v>128</v>
      </c>
      <c r="AE30" s="678"/>
      <c r="AF30" s="678"/>
      <c r="AG30" s="678"/>
      <c r="AH30" s="678"/>
      <c r="AI30" s="678"/>
      <c r="AJ30" s="678"/>
      <c r="AK30" s="678"/>
      <c r="AL30" s="643" t="s">
        <v>128</v>
      </c>
      <c r="AM30" s="644"/>
      <c r="AN30" s="644"/>
      <c r="AO30" s="679"/>
      <c r="AP30" s="701" t="s">
        <v>218</v>
      </c>
      <c r="AQ30" s="702"/>
      <c r="AR30" s="702"/>
      <c r="AS30" s="702"/>
      <c r="AT30" s="702"/>
      <c r="AU30" s="702"/>
      <c r="AV30" s="702"/>
      <c r="AW30" s="702"/>
      <c r="AX30" s="702"/>
      <c r="AY30" s="702"/>
      <c r="AZ30" s="702"/>
      <c r="BA30" s="702"/>
      <c r="BB30" s="702"/>
      <c r="BC30" s="702"/>
      <c r="BD30" s="702"/>
      <c r="BE30" s="702"/>
      <c r="BF30" s="703"/>
      <c r="BG30" s="701" t="s">
        <v>303</v>
      </c>
      <c r="BH30" s="726"/>
      <c r="BI30" s="726"/>
      <c r="BJ30" s="726"/>
      <c r="BK30" s="726"/>
      <c r="BL30" s="726"/>
      <c r="BM30" s="726"/>
      <c r="BN30" s="726"/>
      <c r="BO30" s="726"/>
      <c r="BP30" s="726"/>
      <c r="BQ30" s="727"/>
      <c r="BR30" s="701" t="s">
        <v>304</v>
      </c>
      <c r="BS30" s="726"/>
      <c r="BT30" s="726"/>
      <c r="BU30" s="726"/>
      <c r="BV30" s="726"/>
      <c r="BW30" s="726"/>
      <c r="BX30" s="726"/>
      <c r="BY30" s="726"/>
      <c r="BZ30" s="726"/>
      <c r="CA30" s="726"/>
      <c r="CB30" s="727"/>
      <c r="CD30" s="731"/>
      <c r="CE30" s="732"/>
      <c r="CF30" s="687" t="s">
        <v>305</v>
      </c>
      <c r="CG30" s="684"/>
      <c r="CH30" s="684"/>
      <c r="CI30" s="684"/>
      <c r="CJ30" s="684"/>
      <c r="CK30" s="684"/>
      <c r="CL30" s="684"/>
      <c r="CM30" s="684"/>
      <c r="CN30" s="684"/>
      <c r="CO30" s="684"/>
      <c r="CP30" s="684"/>
      <c r="CQ30" s="685"/>
      <c r="CR30" s="640">
        <v>3518140</v>
      </c>
      <c r="CS30" s="641"/>
      <c r="CT30" s="641"/>
      <c r="CU30" s="641"/>
      <c r="CV30" s="641"/>
      <c r="CW30" s="641"/>
      <c r="CX30" s="641"/>
      <c r="CY30" s="642"/>
      <c r="CZ30" s="643">
        <v>9.8000000000000007</v>
      </c>
      <c r="DA30" s="661"/>
      <c r="DB30" s="661"/>
      <c r="DC30" s="662"/>
      <c r="DD30" s="646">
        <v>3430384</v>
      </c>
      <c r="DE30" s="641"/>
      <c r="DF30" s="641"/>
      <c r="DG30" s="641"/>
      <c r="DH30" s="641"/>
      <c r="DI30" s="641"/>
      <c r="DJ30" s="641"/>
      <c r="DK30" s="642"/>
      <c r="DL30" s="646">
        <v>3430384</v>
      </c>
      <c r="DM30" s="641"/>
      <c r="DN30" s="641"/>
      <c r="DO30" s="641"/>
      <c r="DP30" s="641"/>
      <c r="DQ30" s="641"/>
      <c r="DR30" s="641"/>
      <c r="DS30" s="641"/>
      <c r="DT30" s="641"/>
      <c r="DU30" s="641"/>
      <c r="DV30" s="642"/>
      <c r="DW30" s="643">
        <v>21.1</v>
      </c>
      <c r="DX30" s="661"/>
      <c r="DY30" s="661"/>
      <c r="DZ30" s="661"/>
      <c r="EA30" s="661"/>
      <c r="EB30" s="661"/>
      <c r="EC30" s="676"/>
    </row>
    <row r="31" spans="2:133" ht="11.25" customHeight="1" x14ac:dyDescent="0.15">
      <c r="B31" s="637" t="s">
        <v>306</v>
      </c>
      <c r="C31" s="638"/>
      <c r="D31" s="638"/>
      <c r="E31" s="638"/>
      <c r="F31" s="638"/>
      <c r="G31" s="638"/>
      <c r="H31" s="638"/>
      <c r="I31" s="638"/>
      <c r="J31" s="638"/>
      <c r="K31" s="638"/>
      <c r="L31" s="638"/>
      <c r="M31" s="638"/>
      <c r="N31" s="638"/>
      <c r="O31" s="638"/>
      <c r="P31" s="638"/>
      <c r="Q31" s="639"/>
      <c r="R31" s="640">
        <v>4685950</v>
      </c>
      <c r="S31" s="641"/>
      <c r="T31" s="641"/>
      <c r="U31" s="641"/>
      <c r="V31" s="641"/>
      <c r="W31" s="641"/>
      <c r="X31" s="641"/>
      <c r="Y31" s="642"/>
      <c r="Z31" s="677">
        <v>12.5</v>
      </c>
      <c r="AA31" s="677"/>
      <c r="AB31" s="677"/>
      <c r="AC31" s="677"/>
      <c r="AD31" s="678" t="s">
        <v>128</v>
      </c>
      <c r="AE31" s="678"/>
      <c r="AF31" s="678"/>
      <c r="AG31" s="678"/>
      <c r="AH31" s="678"/>
      <c r="AI31" s="678"/>
      <c r="AJ31" s="678"/>
      <c r="AK31" s="678"/>
      <c r="AL31" s="643" t="s">
        <v>128</v>
      </c>
      <c r="AM31" s="644"/>
      <c r="AN31" s="644"/>
      <c r="AO31" s="679"/>
      <c r="AP31" s="717" t="s">
        <v>307</v>
      </c>
      <c r="AQ31" s="718"/>
      <c r="AR31" s="718"/>
      <c r="AS31" s="718"/>
      <c r="AT31" s="723" t="s">
        <v>308</v>
      </c>
      <c r="AU31" s="231"/>
      <c r="AV31" s="231"/>
      <c r="AW31" s="231"/>
      <c r="AX31" s="710" t="s">
        <v>184</v>
      </c>
      <c r="AY31" s="711"/>
      <c r="AZ31" s="711"/>
      <c r="BA31" s="711"/>
      <c r="BB31" s="711"/>
      <c r="BC31" s="711"/>
      <c r="BD31" s="711"/>
      <c r="BE31" s="711"/>
      <c r="BF31" s="712"/>
      <c r="BG31" s="713">
        <v>98.9</v>
      </c>
      <c r="BH31" s="714"/>
      <c r="BI31" s="714"/>
      <c r="BJ31" s="714"/>
      <c r="BK31" s="714"/>
      <c r="BL31" s="714"/>
      <c r="BM31" s="715">
        <v>93.5</v>
      </c>
      <c r="BN31" s="714"/>
      <c r="BO31" s="714"/>
      <c r="BP31" s="714"/>
      <c r="BQ31" s="716"/>
      <c r="BR31" s="713">
        <v>98.8</v>
      </c>
      <c r="BS31" s="714"/>
      <c r="BT31" s="714"/>
      <c r="BU31" s="714"/>
      <c r="BV31" s="714"/>
      <c r="BW31" s="714"/>
      <c r="BX31" s="715">
        <v>92.1</v>
      </c>
      <c r="BY31" s="714"/>
      <c r="BZ31" s="714"/>
      <c r="CA31" s="714"/>
      <c r="CB31" s="716"/>
      <c r="CD31" s="731"/>
      <c r="CE31" s="732"/>
      <c r="CF31" s="687" t="s">
        <v>309</v>
      </c>
      <c r="CG31" s="684"/>
      <c r="CH31" s="684"/>
      <c r="CI31" s="684"/>
      <c r="CJ31" s="684"/>
      <c r="CK31" s="684"/>
      <c r="CL31" s="684"/>
      <c r="CM31" s="684"/>
      <c r="CN31" s="684"/>
      <c r="CO31" s="684"/>
      <c r="CP31" s="684"/>
      <c r="CQ31" s="685"/>
      <c r="CR31" s="640">
        <v>202885</v>
      </c>
      <c r="CS31" s="659"/>
      <c r="CT31" s="659"/>
      <c r="CU31" s="659"/>
      <c r="CV31" s="659"/>
      <c r="CW31" s="659"/>
      <c r="CX31" s="659"/>
      <c r="CY31" s="660"/>
      <c r="CZ31" s="643">
        <v>0.6</v>
      </c>
      <c r="DA31" s="661"/>
      <c r="DB31" s="661"/>
      <c r="DC31" s="662"/>
      <c r="DD31" s="646">
        <v>188866</v>
      </c>
      <c r="DE31" s="659"/>
      <c r="DF31" s="659"/>
      <c r="DG31" s="659"/>
      <c r="DH31" s="659"/>
      <c r="DI31" s="659"/>
      <c r="DJ31" s="659"/>
      <c r="DK31" s="660"/>
      <c r="DL31" s="646">
        <v>188866</v>
      </c>
      <c r="DM31" s="659"/>
      <c r="DN31" s="659"/>
      <c r="DO31" s="659"/>
      <c r="DP31" s="659"/>
      <c r="DQ31" s="659"/>
      <c r="DR31" s="659"/>
      <c r="DS31" s="659"/>
      <c r="DT31" s="659"/>
      <c r="DU31" s="659"/>
      <c r="DV31" s="660"/>
      <c r="DW31" s="643">
        <v>1.2</v>
      </c>
      <c r="DX31" s="661"/>
      <c r="DY31" s="661"/>
      <c r="DZ31" s="661"/>
      <c r="EA31" s="661"/>
      <c r="EB31" s="661"/>
      <c r="EC31" s="676"/>
    </row>
    <row r="32" spans="2:133" ht="11.25" customHeight="1" x14ac:dyDescent="0.15">
      <c r="B32" s="707" t="s">
        <v>310</v>
      </c>
      <c r="C32" s="708"/>
      <c r="D32" s="708"/>
      <c r="E32" s="708"/>
      <c r="F32" s="708"/>
      <c r="G32" s="708"/>
      <c r="H32" s="708"/>
      <c r="I32" s="708"/>
      <c r="J32" s="708"/>
      <c r="K32" s="708"/>
      <c r="L32" s="708"/>
      <c r="M32" s="708"/>
      <c r="N32" s="708"/>
      <c r="O32" s="708"/>
      <c r="P32" s="708"/>
      <c r="Q32" s="709"/>
      <c r="R32" s="640">
        <v>22669</v>
      </c>
      <c r="S32" s="641"/>
      <c r="T32" s="641"/>
      <c r="U32" s="641"/>
      <c r="V32" s="641"/>
      <c r="W32" s="641"/>
      <c r="X32" s="641"/>
      <c r="Y32" s="642"/>
      <c r="Z32" s="677">
        <v>0.1</v>
      </c>
      <c r="AA32" s="677"/>
      <c r="AB32" s="677"/>
      <c r="AC32" s="677"/>
      <c r="AD32" s="678">
        <v>22669</v>
      </c>
      <c r="AE32" s="678"/>
      <c r="AF32" s="678"/>
      <c r="AG32" s="678"/>
      <c r="AH32" s="678"/>
      <c r="AI32" s="678"/>
      <c r="AJ32" s="678"/>
      <c r="AK32" s="678"/>
      <c r="AL32" s="643">
        <v>0.1</v>
      </c>
      <c r="AM32" s="644"/>
      <c r="AN32" s="644"/>
      <c r="AO32" s="679"/>
      <c r="AP32" s="719"/>
      <c r="AQ32" s="720"/>
      <c r="AR32" s="720"/>
      <c r="AS32" s="720"/>
      <c r="AT32" s="724"/>
      <c r="AU32" s="230" t="s">
        <v>311</v>
      </c>
      <c r="AV32" s="230"/>
      <c r="AW32" s="230"/>
      <c r="AX32" s="637" t="s">
        <v>312</v>
      </c>
      <c r="AY32" s="638"/>
      <c r="AZ32" s="638"/>
      <c r="BA32" s="638"/>
      <c r="BB32" s="638"/>
      <c r="BC32" s="638"/>
      <c r="BD32" s="638"/>
      <c r="BE32" s="638"/>
      <c r="BF32" s="639"/>
      <c r="BG32" s="705">
        <v>99</v>
      </c>
      <c r="BH32" s="659"/>
      <c r="BI32" s="659"/>
      <c r="BJ32" s="659"/>
      <c r="BK32" s="659"/>
      <c r="BL32" s="659"/>
      <c r="BM32" s="644">
        <v>95.6</v>
      </c>
      <c r="BN32" s="706"/>
      <c r="BO32" s="706"/>
      <c r="BP32" s="706"/>
      <c r="BQ32" s="683"/>
      <c r="BR32" s="705">
        <v>98.8</v>
      </c>
      <c r="BS32" s="659"/>
      <c r="BT32" s="659"/>
      <c r="BU32" s="659"/>
      <c r="BV32" s="659"/>
      <c r="BW32" s="659"/>
      <c r="BX32" s="644">
        <v>95.1</v>
      </c>
      <c r="BY32" s="706"/>
      <c r="BZ32" s="706"/>
      <c r="CA32" s="706"/>
      <c r="CB32" s="683"/>
      <c r="CD32" s="733"/>
      <c r="CE32" s="734"/>
      <c r="CF32" s="687" t="s">
        <v>313</v>
      </c>
      <c r="CG32" s="684"/>
      <c r="CH32" s="684"/>
      <c r="CI32" s="684"/>
      <c r="CJ32" s="684"/>
      <c r="CK32" s="684"/>
      <c r="CL32" s="684"/>
      <c r="CM32" s="684"/>
      <c r="CN32" s="684"/>
      <c r="CO32" s="684"/>
      <c r="CP32" s="684"/>
      <c r="CQ32" s="685"/>
      <c r="CR32" s="640">
        <v>3367</v>
      </c>
      <c r="CS32" s="641"/>
      <c r="CT32" s="641"/>
      <c r="CU32" s="641"/>
      <c r="CV32" s="641"/>
      <c r="CW32" s="641"/>
      <c r="CX32" s="641"/>
      <c r="CY32" s="642"/>
      <c r="CZ32" s="643">
        <v>0</v>
      </c>
      <c r="DA32" s="661"/>
      <c r="DB32" s="661"/>
      <c r="DC32" s="662"/>
      <c r="DD32" s="646">
        <v>3367</v>
      </c>
      <c r="DE32" s="641"/>
      <c r="DF32" s="641"/>
      <c r="DG32" s="641"/>
      <c r="DH32" s="641"/>
      <c r="DI32" s="641"/>
      <c r="DJ32" s="641"/>
      <c r="DK32" s="642"/>
      <c r="DL32" s="646">
        <v>3367</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314</v>
      </c>
      <c r="C33" s="638"/>
      <c r="D33" s="638"/>
      <c r="E33" s="638"/>
      <c r="F33" s="638"/>
      <c r="G33" s="638"/>
      <c r="H33" s="638"/>
      <c r="I33" s="638"/>
      <c r="J33" s="638"/>
      <c r="K33" s="638"/>
      <c r="L33" s="638"/>
      <c r="M33" s="638"/>
      <c r="N33" s="638"/>
      <c r="O33" s="638"/>
      <c r="P33" s="638"/>
      <c r="Q33" s="639"/>
      <c r="R33" s="640">
        <v>3378705</v>
      </c>
      <c r="S33" s="641"/>
      <c r="T33" s="641"/>
      <c r="U33" s="641"/>
      <c r="V33" s="641"/>
      <c r="W33" s="641"/>
      <c r="X33" s="641"/>
      <c r="Y33" s="642"/>
      <c r="Z33" s="677">
        <v>9</v>
      </c>
      <c r="AA33" s="677"/>
      <c r="AB33" s="677"/>
      <c r="AC33" s="677"/>
      <c r="AD33" s="678" t="s">
        <v>235</v>
      </c>
      <c r="AE33" s="678"/>
      <c r="AF33" s="678"/>
      <c r="AG33" s="678"/>
      <c r="AH33" s="678"/>
      <c r="AI33" s="678"/>
      <c r="AJ33" s="678"/>
      <c r="AK33" s="678"/>
      <c r="AL33" s="643" t="s">
        <v>128</v>
      </c>
      <c r="AM33" s="644"/>
      <c r="AN33" s="644"/>
      <c r="AO33" s="679"/>
      <c r="AP33" s="721"/>
      <c r="AQ33" s="722"/>
      <c r="AR33" s="722"/>
      <c r="AS33" s="722"/>
      <c r="AT33" s="725"/>
      <c r="AU33" s="232"/>
      <c r="AV33" s="232"/>
      <c r="AW33" s="232"/>
      <c r="AX33" s="621" t="s">
        <v>315</v>
      </c>
      <c r="AY33" s="622"/>
      <c r="AZ33" s="622"/>
      <c r="BA33" s="622"/>
      <c r="BB33" s="622"/>
      <c r="BC33" s="622"/>
      <c r="BD33" s="622"/>
      <c r="BE33" s="622"/>
      <c r="BF33" s="623"/>
      <c r="BG33" s="704">
        <v>98.6</v>
      </c>
      <c r="BH33" s="625"/>
      <c r="BI33" s="625"/>
      <c r="BJ33" s="625"/>
      <c r="BK33" s="625"/>
      <c r="BL33" s="625"/>
      <c r="BM33" s="671">
        <v>90.6</v>
      </c>
      <c r="BN33" s="625"/>
      <c r="BO33" s="625"/>
      <c r="BP33" s="625"/>
      <c r="BQ33" s="664"/>
      <c r="BR33" s="704">
        <v>98.5</v>
      </c>
      <c r="BS33" s="625"/>
      <c r="BT33" s="625"/>
      <c r="BU33" s="625"/>
      <c r="BV33" s="625"/>
      <c r="BW33" s="625"/>
      <c r="BX33" s="671">
        <v>88.1</v>
      </c>
      <c r="BY33" s="625"/>
      <c r="BZ33" s="625"/>
      <c r="CA33" s="625"/>
      <c r="CB33" s="664"/>
      <c r="CD33" s="687" t="s">
        <v>316</v>
      </c>
      <c r="CE33" s="684"/>
      <c r="CF33" s="684"/>
      <c r="CG33" s="684"/>
      <c r="CH33" s="684"/>
      <c r="CI33" s="684"/>
      <c r="CJ33" s="684"/>
      <c r="CK33" s="684"/>
      <c r="CL33" s="684"/>
      <c r="CM33" s="684"/>
      <c r="CN33" s="684"/>
      <c r="CO33" s="684"/>
      <c r="CP33" s="684"/>
      <c r="CQ33" s="685"/>
      <c r="CR33" s="640">
        <v>12513967</v>
      </c>
      <c r="CS33" s="659"/>
      <c r="CT33" s="659"/>
      <c r="CU33" s="659"/>
      <c r="CV33" s="659"/>
      <c r="CW33" s="659"/>
      <c r="CX33" s="659"/>
      <c r="CY33" s="660"/>
      <c r="CZ33" s="643">
        <v>34.700000000000003</v>
      </c>
      <c r="DA33" s="661"/>
      <c r="DB33" s="661"/>
      <c r="DC33" s="662"/>
      <c r="DD33" s="646">
        <v>8098308</v>
      </c>
      <c r="DE33" s="659"/>
      <c r="DF33" s="659"/>
      <c r="DG33" s="659"/>
      <c r="DH33" s="659"/>
      <c r="DI33" s="659"/>
      <c r="DJ33" s="659"/>
      <c r="DK33" s="660"/>
      <c r="DL33" s="646">
        <v>5654514</v>
      </c>
      <c r="DM33" s="659"/>
      <c r="DN33" s="659"/>
      <c r="DO33" s="659"/>
      <c r="DP33" s="659"/>
      <c r="DQ33" s="659"/>
      <c r="DR33" s="659"/>
      <c r="DS33" s="659"/>
      <c r="DT33" s="659"/>
      <c r="DU33" s="659"/>
      <c r="DV33" s="660"/>
      <c r="DW33" s="643">
        <v>34.799999999999997</v>
      </c>
      <c r="DX33" s="661"/>
      <c r="DY33" s="661"/>
      <c r="DZ33" s="661"/>
      <c r="EA33" s="661"/>
      <c r="EB33" s="661"/>
      <c r="EC33" s="676"/>
    </row>
    <row r="34" spans="2:133" ht="11.25" customHeight="1" x14ac:dyDescent="0.15">
      <c r="B34" s="637" t="s">
        <v>317</v>
      </c>
      <c r="C34" s="638"/>
      <c r="D34" s="638"/>
      <c r="E34" s="638"/>
      <c r="F34" s="638"/>
      <c r="G34" s="638"/>
      <c r="H34" s="638"/>
      <c r="I34" s="638"/>
      <c r="J34" s="638"/>
      <c r="K34" s="638"/>
      <c r="L34" s="638"/>
      <c r="M34" s="638"/>
      <c r="N34" s="638"/>
      <c r="O34" s="638"/>
      <c r="P34" s="638"/>
      <c r="Q34" s="639"/>
      <c r="R34" s="640">
        <v>68992</v>
      </c>
      <c r="S34" s="641"/>
      <c r="T34" s="641"/>
      <c r="U34" s="641"/>
      <c r="V34" s="641"/>
      <c r="W34" s="641"/>
      <c r="X34" s="641"/>
      <c r="Y34" s="642"/>
      <c r="Z34" s="677">
        <v>0.2</v>
      </c>
      <c r="AA34" s="677"/>
      <c r="AB34" s="677"/>
      <c r="AC34" s="677"/>
      <c r="AD34" s="678">
        <v>7438</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7" t="s">
        <v>318</v>
      </c>
      <c r="CE34" s="684"/>
      <c r="CF34" s="684"/>
      <c r="CG34" s="684"/>
      <c r="CH34" s="684"/>
      <c r="CI34" s="684"/>
      <c r="CJ34" s="684"/>
      <c r="CK34" s="684"/>
      <c r="CL34" s="684"/>
      <c r="CM34" s="684"/>
      <c r="CN34" s="684"/>
      <c r="CO34" s="684"/>
      <c r="CP34" s="684"/>
      <c r="CQ34" s="685"/>
      <c r="CR34" s="640">
        <v>4310449</v>
      </c>
      <c r="CS34" s="641"/>
      <c r="CT34" s="641"/>
      <c r="CU34" s="641"/>
      <c r="CV34" s="641"/>
      <c r="CW34" s="641"/>
      <c r="CX34" s="641"/>
      <c r="CY34" s="642"/>
      <c r="CZ34" s="643">
        <v>12</v>
      </c>
      <c r="DA34" s="661"/>
      <c r="DB34" s="661"/>
      <c r="DC34" s="662"/>
      <c r="DD34" s="646">
        <v>3111333</v>
      </c>
      <c r="DE34" s="641"/>
      <c r="DF34" s="641"/>
      <c r="DG34" s="641"/>
      <c r="DH34" s="641"/>
      <c r="DI34" s="641"/>
      <c r="DJ34" s="641"/>
      <c r="DK34" s="642"/>
      <c r="DL34" s="646">
        <v>2341802</v>
      </c>
      <c r="DM34" s="641"/>
      <c r="DN34" s="641"/>
      <c r="DO34" s="641"/>
      <c r="DP34" s="641"/>
      <c r="DQ34" s="641"/>
      <c r="DR34" s="641"/>
      <c r="DS34" s="641"/>
      <c r="DT34" s="641"/>
      <c r="DU34" s="641"/>
      <c r="DV34" s="642"/>
      <c r="DW34" s="643">
        <v>14.4</v>
      </c>
      <c r="DX34" s="661"/>
      <c r="DY34" s="661"/>
      <c r="DZ34" s="661"/>
      <c r="EA34" s="661"/>
      <c r="EB34" s="661"/>
      <c r="EC34" s="676"/>
    </row>
    <row r="35" spans="2:133" ht="11.25" customHeight="1" x14ac:dyDescent="0.15">
      <c r="B35" s="637" t="s">
        <v>319</v>
      </c>
      <c r="C35" s="638"/>
      <c r="D35" s="638"/>
      <c r="E35" s="638"/>
      <c r="F35" s="638"/>
      <c r="G35" s="638"/>
      <c r="H35" s="638"/>
      <c r="I35" s="638"/>
      <c r="J35" s="638"/>
      <c r="K35" s="638"/>
      <c r="L35" s="638"/>
      <c r="M35" s="638"/>
      <c r="N35" s="638"/>
      <c r="O35" s="638"/>
      <c r="P35" s="638"/>
      <c r="Q35" s="639"/>
      <c r="R35" s="640">
        <v>215591</v>
      </c>
      <c r="S35" s="641"/>
      <c r="T35" s="641"/>
      <c r="U35" s="641"/>
      <c r="V35" s="641"/>
      <c r="W35" s="641"/>
      <c r="X35" s="641"/>
      <c r="Y35" s="642"/>
      <c r="Z35" s="677">
        <v>0.6</v>
      </c>
      <c r="AA35" s="677"/>
      <c r="AB35" s="677"/>
      <c r="AC35" s="677"/>
      <c r="AD35" s="678" t="s">
        <v>128</v>
      </c>
      <c r="AE35" s="678"/>
      <c r="AF35" s="678"/>
      <c r="AG35" s="678"/>
      <c r="AH35" s="678"/>
      <c r="AI35" s="678"/>
      <c r="AJ35" s="678"/>
      <c r="AK35" s="678"/>
      <c r="AL35" s="643" t="s">
        <v>128</v>
      </c>
      <c r="AM35" s="644"/>
      <c r="AN35" s="644"/>
      <c r="AO35" s="679"/>
      <c r="AP35" s="235"/>
      <c r="AQ35" s="701" t="s">
        <v>320</v>
      </c>
      <c r="AR35" s="702"/>
      <c r="AS35" s="702"/>
      <c r="AT35" s="702"/>
      <c r="AU35" s="702"/>
      <c r="AV35" s="702"/>
      <c r="AW35" s="702"/>
      <c r="AX35" s="702"/>
      <c r="AY35" s="702"/>
      <c r="AZ35" s="702"/>
      <c r="BA35" s="702"/>
      <c r="BB35" s="702"/>
      <c r="BC35" s="702"/>
      <c r="BD35" s="702"/>
      <c r="BE35" s="702"/>
      <c r="BF35" s="703"/>
      <c r="BG35" s="701" t="s">
        <v>321</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87" t="s">
        <v>322</v>
      </c>
      <c r="CE35" s="684"/>
      <c r="CF35" s="684"/>
      <c r="CG35" s="684"/>
      <c r="CH35" s="684"/>
      <c r="CI35" s="684"/>
      <c r="CJ35" s="684"/>
      <c r="CK35" s="684"/>
      <c r="CL35" s="684"/>
      <c r="CM35" s="684"/>
      <c r="CN35" s="684"/>
      <c r="CO35" s="684"/>
      <c r="CP35" s="684"/>
      <c r="CQ35" s="685"/>
      <c r="CR35" s="640">
        <v>173229</v>
      </c>
      <c r="CS35" s="659"/>
      <c r="CT35" s="659"/>
      <c r="CU35" s="659"/>
      <c r="CV35" s="659"/>
      <c r="CW35" s="659"/>
      <c r="CX35" s="659"/>
      <c r="CY35" s="660"/>
      <c r="CZ35" s="643">
        <v>0.5</v>
      </c>
      <c r="DA35" s="661"/>
      <c r="DB35" s="661"/>
      <c r="DC35" s="662"/>
      <c r="DD35" s="646">
        <v>160051</v>
      </c>
      <c r="DE35" s="659"/>
      <c r="DF35" s="659"/>
      <c r="DG35" s="659"/>
      <c r="DH35" s="659"/>
      <c r="DI35" s="659"/>
      <c r="DJ35" s="659"/>
      <c r="DK35" s="660"/>
      <c r="DL35" s="646">
        <v>160051</v>
      </c>
      <c r="DM35" s="659"/>
      <c r="DN35" s="659"/>
      <c r="DO35" s="659"/>
      <c r="DP35" s="659"/>
      <c r="DQ35" s="659"/>
      <c r="DR35" s="659"/>
      <c r="DS35" s="659"/>
      <c r="DT35" s="659"/>
      <c r="DU35" s="659"/>
      <c r="DV35" s="660"/>
      <c r="DW35" s="643">
        <v>1</v>
      </c>
      <c r="DX35" s="661"/>
      <c r="DY35" s="661"/>
      <c r="DZ35" s="661"/>
      <c r="EA35" s="661"/>
      <c r="EB35" s="661"/>
      <c r="EC35" s="676"/>
    </row>
    <row r="36" spans="2:133" ht="11.25" customHeight="1" x14ac:dyDescent="0.15">
      <c r="B36" s="637" t="s">
        <v>323</v>
      </c>
      <c r="C36" s="638"/>
      <c r="D36" s="638"/>
      <c r="E36" s="638"/>
      <c r="F36" s="638"/>
      <c r="G36" s="638"/>
      <c r="H36" s="638"/>
      <c r="I36" s="638"/>
      <c r="J36" s="638"/>
      <c r="K36" s="638"/>
      <c r="L36" s="638"/>
      <c r="M36" s="638"/>
      <c r="N36" s="638"/>
      <c r="O36" s="638"/>
      <c r="P36" s="638"/>
      <c r="Q36" s="639"/>
      <c r="R36" s="640">
        <v>1146511</v>
      </c>
      <c r="S36" s="641"/>
      <c r="T36" s="641"/>
      <c r="U36" s="641"/>
      <c r="V36" s="641"/>
      <c r="W36" s="641"/>
      <c r="X36" s="641"/>
      <c r="Y36" s="642"/>
      <c r="Z36" s="677">
        <v>3.1</v>
      </c>
      <c r="AA36" s="677"/>
      <c r="AB36" s="677"/>
      <c r="AC36" s="677"/>
      <c r="AD36" s="678" t="s">
        <v>128</v>
      </c>
      <c r="AE36" s="678"/>
      <c r="AF36" s="678"/>
      <c r="AG36" s="678"/>
      <c r="AH36" s="678"/>
      <c r="AI36" s="678"/>
      <c r="AJ36" s="678"/>
      <c r="AK36" s="678"/>
      <c r="AL36" s="643" t="s">
        <v>128</v>
      </c>
      <c r="AM36" s="644"/>
      <c r="AN36" s="644"/>
      <c r="AO36" s="679"/>
      <c r="AP36" s="235"/>
      <c r="AQ36" s="692" t="s">
        <v>324</v>
      </c>
      <c r="AR36" s="693"/>
      <c r="AS36" s="693"/>
      <c r="AT36" s="693"/>
      <c r="AU36" s="693"/>
      <c r="AV36" s="693"/>
      <c r="AW36" s="693"/>
      <c r="AX36" s="693"/>
      <c r="AY36" s="694"/>
      <c r="AZ36" s="695">
        <v>3843295</v>
      </c>
      <c r="BA36" s="696"/>
      <c r="BB36" s="696"/>
      <c r="BC36" s="696"/>
      <c r="BD36" s="696"/>
      <c r="BE36" s="696"/>
      <c r="BF36" s="697"/>
      <c r="BG36" s="698" t="s">
        <v>325</v>
      </c>
      <c r="BH36" s="699"/>
      <c r="BI36" s="699"/>
      <c r="BJ36" s="699"/>
      <c r="BK36" s="699"/>
      <c r="BL36" s="699"/>
      <c r="BM36" s="699"/>
      <c r="BN36" s="699"/>
      <c r="BO36" s="699"/>
      <c r="BP36" s="699"/>
      <c r="BQ36" s="699"/>
      <c r="BR36" s="699"/>
      <c r="BS36" s="699"/>
      <c r="BT36" s="699"/>
      <c r="BU36" s="700"/>
      <c r="BV36" s="695">
        <v>-6088</v>
      </c>
      <c r="BW36" s="696"/>
      <c r="BX36" s="696"/>
      <c r="BY36" s="696"/>
      <c r="BZ36" s="696"/>
      <c r="CA36" s="696"/>
      <c r="CB36" s="697"/>
      <c r="CD36" s="687" t="s">
        <v>326</v>
      </c>
      <c r="CE36" s="684"/>
      <c r="CF36" s="684"/>
      <c r="CG36" s="684"/>
      <c r="CH36" s="684"/>
      <c r="CI36" s="684"/>
      <c r="CJ36" s="684"/>
      <c r="CK36" s="684"/>
      <c r="CL36" s="684"/>
      <c r="CM36" s="684"/>
      <c r="CN36" s="684"/>
      <c r="CO36" s="684"/>
      <c r="CP36" s="684"/>
      <c r="CQ36" s="685"/>
      <c r="CR36" s="640">
        <v>4149230</v>
      </c>
      <c r="CS36" s="641"/>
      <c r="CT36" s="641"/>
      <c r="CU36" s="641"/>
      <c r="CV36" s="641"/>
      <c r="CW36" s="641"/>
      <c r="CX36" s="641"/>
      <c r="CY36" s="642"/>
      <c r="CZ36" s="643">
        <v>11.5</v>
      </c>
      <c r="DA36" s="661"/>
      <c r="DB36" s="661"/>
      <c r="DC36" s="662"/>
      <c r="DD36" s="646">
        <v>2342597</v>
      </c>
      <c r="DE36" s="641"/>
      <c r="DF36" s="641"/>
      <c r="DG36" s="641"/>
      <c r="DH36" s="641"/>
      <c r="DI36" s="641"/>
      <c r="DJ36" s="641"/>
      <c r="DK36" s="642"/>
      <c r="DL36" s="646">
        <v>1590023</v>
      </c>
      <c r="DM36" s="641"/>
      <c r="DN36" s="641"/>
      <c r="DO36" s="641"/>
      <c r="DP36" s="641"/>
      <c r="DQ36" s="641"/>
      <c r="DR36" s="641"/>
      <c r="DS36" s="641"/>
      <c r="DT36" s="641"/>
      <c r="DU36" s="641"/>
      <c r="DV36" s="642"/>
      <c r="DW36" s="643">
        <v>9.8000000000000007</v>
      </c>
      <c r="DX36" s="661"/>
      <c r="DY36" s="661"/>
      <c r="DZ36" s="661"/>
      <c r="EA36" s="661"/>
      <c r="EB36" s="661"/>
      <c r="EC36" s="676"/>
    </row>
    <row r="37" spans="2:133" ht="11.25" customHeight="1" x14ac:dyDescent="0.15">
      <c r="B37" s="637" t="s">
        <v>327</v>
      </c>
      <c r="C37" s="638"/>
      <c r="D37" s="638"/>
      <c r="E37" s="638"/>
      <c r="F37" s="638"/>
      <c r="G37" s="638"/>
      <c r="H37" s="638"/>
      <c r="I37" s="638"/>
      <c r="J37" s="638"/>
      <c r="K37" s="638"/>
      <c r="L37" s="638"/>
      <c r="M37" s="638"/>
      <c r="N37" s="638"/>
      <c r="O37" s="638"/>
      <c r="P37" s="638"/>
      <c r="Q37" s="639"/>
      <c r="R37" s="640">
        <v>1522548</v>
      </c>
      <c r="S37" s="641"/>
      <c r="T37" s="641"/>
      <c r="U37" s="641"/>
      <c r="V37" s="641"/>
      <c r="W37" s="641"/>
      <c r="X37" s="641"/>
      <c r="Y37" s="642"/>
      <c r="Z37" s="677">
        <v>4.0999999999999996</v>
      </c>
      <c r="AA37" s="677"/>
      <c r="AB37" s="677"/>
      <c r="AC37" s="677"/>
      <c r="AD37" s="678" t="s">
        <v>128</v>
      </c>
      <c r="AE37" s="678"/>
      <c r="AF37" s="678"/>
      <c r="AG37" s="678"/>
      <c r="AH37" s="678"/>
      <c r="AI37" s="678"/>
      <c r="AJ37" s="678"/>
      <c r="AK37" s="678"/>
      <c r="AL37" s="643" t="s">
        <v>128</v>
      </c>
      <c r="AM37" s="644"/>
      <c r="AN37" s="644"/>
      <c r="AO37" s="679"/>
      <c r="AQ37" s="680" t="s">
        <v>328</v>
      </c>
      <c r="AR37" s="681"/>
      <c r="AS37" s="681"/>
      <c r="AT37" s="681"/>
      <c r="AU37" s="681"/>
      <c r="AV37" s="681"/>
      <c r="AW37" s="681"/>
      <c r="AX37" s="681"/>
      <c r="AY37" s="682"/>
      <c r="AZ37" s="640">
        <v>1241126</v>
      </c>
      <c r="BA37" s="641"/>
      <c r="BB37" s="641"/>
      <c r="BC37" s="641"/>
      <c r="BD37" s="659"/>
      <c r="BE37" s="659"/>
      <c r="BF37" s="683"/>
      <c r="BG37" s="687" t="s">
        <v>329</v>
      </c>
      <c r="BH37" s="684"/>
      <c r="BI37" s="684"/>
      <c r="BJ37" s="684"/>
      <c r="BK37" s="684"/>
      <c r="BL37" s="684"/>
      <c r="BM37" s="684"/>
      <c r="BN37" s="684"/>
      <c r="BO37" s="684"/>
      <c r="BP37" s="684"/>
      <c r="BQ37" s="684"/>
      <c r="BR37" s="684"/>
      <c r="BS37" s="684"/>
      <c r="BT37" s="684"/>
      <c r="BU37" s="685"/>
      <c r="BV37" s="640">
        <v>-99086</v>
      </c>
      <c r="BW37" s="641"/>
      <c r="BX37" s="641"/>
      <c r="BY37" s="641"/>
      <c r="BZ37" s="641"/>
      <c r="CA37" s="641"/>
      <c r="CB37" s="686"/>
      <c r="CD37" s="687" t="s">
        <v>330</v>
      </c>
      <c r="CE37" s="684"/>
      <c r="CF37" s="684"/>
      <c r="CG37" s="684"/>
      <c r="CH37" s="684"/>
      <c r="CI37" s="684"/>
      <c r="CJ37" s="684"/>
      <c r="CK37" s="684"/>
      <c r="CL37" s="684"/>
      <c r="CM37" s="684"/>
      <c r="CN37" s="684"/>
      <c r="CO37" s="684"/>
      <c r="CP37" s="684"/>
      <c r="CQ37" s="685"/>
      <c r="CR37" s="640">
        <v>42899</v>
      </c>
      <c r="CS37" s="659"/>
      <c r="CT37" s="659"/>
      <c r="CU37" s="659"/>
      <c r="CV37" s="659"/>
      <c r="CW37" s="659"/>
      <c r="CX37" s="659"/>
      <c r="CY37" s="660"/>
      <c r="CZ37" s="643">
        <v>0.1</v>
      </c>
      <c r="DA37" s="661"/>
      <c r="DB37" s="661"/>
      <c r="DC37" s="662"/>
      <c r="DD37" s="646">
        <v>42899</v>
      </c>
      <c r="DE37" s="659"/>
      <c r="DF37" s="659"/>
      <c r="DG37" s="659"/>
      <c r="DH37" s="659"/>
      <c r="DI37" s="659"/>
      <c r="DJ37" s="659"/>
      <c r="DK37" s="660"/>
      <c r="DL37" s="646">
        <v>38755</v>
      </c>
      <c r="DM37" s="659"/>
      <c r="DN37" s="659"/>
      <c r="DO37" s="659"/>
      <c r="DP37" s="659"/>
      <c r="DQ37" s="659"/>
      <c r="DR37" s="659"/>
      <c r="DS37" s="659"/>
      <c r="DT37" s="659"/>
      <c r="DU37" s="659"/>
      <c r="DV37" s="660"/>
      <c r="DW37" s="643">
        <v>0.2</v>
      </c>
      <c r="DX37" s="661"/>
      <c r="DY37" s="661"/>
      <c r="DZ37" s="661"/>
      <c r="EA37" s="661"/>
      <c r="EB37" s="661"/>
      <c r="EC37" s="676"/>
    </row>
    <row r="38" spans="2:133" ht="11.25" customHeight="1" x14ac:dyDescent="0.15">
      <c r="B38" s="637" t="s">
        <v>331</v>
      </c>
      <c r="C38" s="638"/>
      <c r="D38" s="638"/>
      <c r="E38" s="638"/>
      <c r="F38" s="638"/>
      <c r="G38" s="638"/>
      <c r="H38" s="638"/>
      <c r="I38" s="638"/>
      <c r="J38" s="638"/>
      <c r="K38" s="638"/>
      <c r="L38" s="638"/>
      <c r="M38" s="638"/>
      <c r="N38" s="638"/>
      <c r="O38" s="638"/>
      <c r="P38" s="638"/>
      <c r="Q38" s="639"/>
      <c r="R38" s="640">
        <v>244479</v>
      </c>
      <c r="S38" s="641"/>
      <c r="T38" s="641"/>
      <c r="U38" s="641"/>
      <c r="V38" s="641"/>
      <c r="W38" s="641"/>
      <c r="X38" s="641"/>
      <c r="Y38" s="642"/>
      <c r="Z38" s="677">
        <v>0.7</v>
      </c>
      <c r="AA38" s="677"/>
      <c r="AB38" s="677"/>
      <c r="AC38" s="677"/>
      <c r="AD38" s="678">
        <v>7714</v>
      </c>
      <c r="AE38" s="678"/>
      <c r="AF38" s="678"/>
      <c r="AG38" s="678"/>
      <c r="AH38" s="678"/>
      <c r="AI38" s="678"/>
      <c r="AJ38" s="678"/>
      <c r="AK38" s="678"/>
      <c r="AL38" s="643">
        <v>0</v>
      </c>
      <c r="AM38" s="644"/>
      <c r="AN38" s="644"/>
      <c r="AO38" s="679"/>
      <c r="AQ38" s="680" t="s">
        <v>332</v>
      </c>
      <c r="AR38" s="681"/>
      <c r="AS38" s="681"/>
      <c r="AT38" s="681"/>
      <c r="AU38" s="681"/>
      <c r="AV38" s="681"/>
      <c r="AW38" s="681"/>
      <c r="AX38" s="681"/>
      <c r="AY38" s="682"/>
      <c r="AZ38" s="640">
        <v>115595</v>
      </c>
      <c r="BA38" s="641"/>
      <c r="BB38" s="641"/>
      <c r="BC38" s="641"/>
      <c r="BD38" s="659"/>
      <c r="BE38" s="659"/>
      <c r="BF38" s="683"/>
      <c r="BG38" s="687" t="s">
        <v>333</v>
      </c>
      <c r="BH38" s="684"/>
      <c r="BI38" s="684"/>
      <c r="BJ38" s="684"/>
      <c r="BK38" s="684"/>
      <c r="BL38" s="684"/>
      <c r="BM38" s="684"/>
      <c r="BN38" s="684"/>
      <c r="BO38" s="684"/>
      <c r="BP38" s="684"/>
      <c r="BQ38" s="684"/>
      <c r="BR38" s="684"/>
      <c r="BS38" s="684"/>
      <c r="BT38" s="684"/>
      <c r="BU38" s="685"/>
      <c r="BV38" s="640">
        <v>7457</v>
      </c>
      <c r="BW38" s="641"/>
      <c r="BX38" s="641"/>
      <c r="BY38" s="641"/>
      <c r="BZ38" s="641"/>
      <c r="CA38" s="641"/>
      <c r="CB38" s="686"/>
      <c r="CD38" s="687" t="s">
        <v>334</v>
      </c>
      <c r="CE38" s="684"/>
      <c r="CF38" s="684"/>
      <c r="CG38" s="684"/>
      <c r="CH38" s="684"/>
      <c r="CI38" s="684"/>
      <c r="CJ38" s="684"/>
      <c r="CK38" s="684"/>
      <c r="CL38" s="684"/>
      <c r="CM38" s="684"/>
      <c r="CN38" s="684"/>
      <c r="CO38" s="684"/>
      <c r="CP38" s="684"/>
      <c r="CQ38" s="685"/>
      <c r="CR38" s="640">
        <v>2521265</v>
      </c>
      <c r="CS38" s="641"/>
      <c r="CT38" s="641"/>
      <c r="CU38" s="641"/>
      <c r="CV38" s="641"/>
      <c r="CW38" s="641"/>
      <c r="CX38" s="641"/>
      <c r="CY38" s="642"/>
      <c r="CZ38" s="643">
        <v>7</v>
      </c>
      <c r="DA38" s="661"/>
      <c r="DB38" s="661"/>
      <c r="DC38" s="662"/>
      <c r="DD38" s="646">
        <v>2089960</v>
      </c>
      <c r="DE38" s="641"/>
      <c r="DF38" s="641"/>
      <c r="DG38" s="641"/>
      <c r="DH38" s="641"/>
      <c r="DI38" s="641"/>
      <c r="DJ38" s="641"/>
      <c r="DK38" s="642"/>
      <c r="DL38" s="646">
        <v>1562638</v>
      </c>
      <c r="DM38" s="641"/>
      <c r="DN38" s="641"/>
      <c r="DO38" s="641"/>
      <c r="DP38" s="641"/>
      <c r="DQ38" s="641"/>
      <c r="DR38" s="641"/>
      <c r="DS38" s="641"/>
      <c r="DT38" s="641"/>
      <c r="DU38" s="641"/>
      <c r="DV38" s="642"/>
      <c r="DW38" s="643">
        <v>9.6</v>
      </c>
      <c r="DX38" s="661"/>
      <c r="DY38" s="661"/>
      <c r="DZ38" s="661"/>
      <c r="EA38" s="661"/>
      <c r="EB38" s="661"/>
      <c r="EC38" s="676"/>
    </row>
    <row r="39" spans="2:133" ht="11.25" customHeight="1" x14ac:dyDescent="0.15">
      <c r="B39" s="637" t="s">
        <v>335</v>
      </c>
      <c r="C39" s="638"/>
      <c r="D39" s="638"/>
      <c r="E39" s="638"/>
      <c r="F39" s="638"/>
      <c r="G39" s="638"/>
      <c r="H39" s="638"/>
      <c r="I39" s="638"/>
      <c r="J39" s="638"/>
      <c r="K39" s="638"/>
      <c r="L39" s="638"/>
      <c r="M39" s="638"/>
      <c r="N39" s="638"/>
      <c r="O39" s="638"/>
      <c r="P39" s="638"/>
      <c r="Q39" s="639"/>
      <c r="R39" s="640">
        <v>7651300</v>
      </c>
      <c r="S39" s="641"/>
      <c r="T39" s="641"/>
      <c r="U39" s="641"/>
      <c r="V39" s="641"/>
      <c r="W39" s="641"/>
      <c r="X39" s="641"/>
      <c r="Y39" s="642"/>
      <c r="Z39" s="677">
        <v>20.5</v>
      </c>
      <c r="AA39" s="677"/>
      <c r="AB39" s="677"/>
      <c r="AC39" s="677"/>
      <c r="AD39" s="678" t="s">
        <v>128</v>
      </c>
      <c r="AE39" s="678"/>
      <c r="AF39" s="678"/>
      <c r="AG39" s="678"/>
      <c r="AH39" s="678"/>
      <c r="AI39" s="678"/>
      <c r="AJ39" s="678"/>
      <c r="AK39" s="678"/>
      <c r="AL39" s="643" t="s">
        <v>128</v>
      </c>
      <c r="AM39" s="644"/>
      <c r="AN39" s="644"/>
      <c r="AO39" s="679"/>
      <c r="AQ39" s="680" t="s">
        <v>336</v>
      </c>
      <c r="AR39" s="681"/>
      <c r="AS39" s="681"/>
      <c r="AT39" s="681"/>
      <c r="AU39" s="681"/>
      <c r="AV39" s="681"/>
      <c r="AW39" s="681"/>
      <c r="AX39" s="681"/>
      <c r="AY39" s="682"/>
      <c r="AZ39" s="640">
        <v>80904</v>
      </c>
      <c r="BA39" s="641"/>
      <c r="BB39" s="641"/>
      <c r="BC39" s="641"/>
      <c r="BD39" s="659"/>
      <c r="BE39" s="659"/>
      <c r="BF39" s="683"/>
      <c r="BG39" s="687" t="s">
        <v>337</v>
      </c>
      <c r="BH39" s="684"/>
      <c r="BI39" s="684"/>
      <c r="BJ39" s="684"/>
      <c r="BK39" s="684"/>
      <c r="BL39" s="684"/>
      <c r="BM39" s="684"/>
      <c r="BN39" s="684"/>
      <c r="BO39" s="684"/>
      <c r="BP39" s="684"/>
      <c r="BQ39" s="684"/>
      <c r="BR39" s="684"/>
      <c r="BS39" s="684"/>
      <c r="BT39" s="684"/>
      <c r="BU39" s="685"/>
      <c r="BV39" s="640">
        <v>11555</v>
      </c>
      <c r="BW39" s="641"/>
      <c r="BX39" s="641"/>
      <c r="BY39" s="641"/>
      <c r="BZ39" s="641"/>
      <c r="CA39" s="641"/>
      <c r="CB39" s="686"/>
      <c r="CD39" s="687" t="s">
        <v>338</v>
      </c>
      <c r="CE39" s="684"/>
      <c r="CF39" s="684"/>
      <c r="CG39" s="684"/>
      <c r="CH39" s="684"/>
      <c r="CI39" s="684"/>
      <c r="CJ39" s="684"/>
      <c r="CK39" s="684"/>
      <c r="CL39" s="684"/>
      <c r="CM39" s="684"/>
      <c r="CN39" s="684"/>
      <c r="CO39" s="684"/>
      <c r="CP39" s="684"/>
      <c r="CQ39" s="685"/>
      <c r="CR39" s="640">
        <v>611817</v>
      </c>
      <c r="CS39" s="659"/>
      <c r="CT39" s="659"/>
      <c r="CU39" s="659"/>
      <c r="CV39" s="659"/>
      <c r="CW39" s="659"/>
      <c r="CX39" s="659"/>
      <c r="CY39" s="660"/>
      <c r="CZ39" s="643">
        <v>1.7</v>
      </c>
      <c r="DA39" s="661"/>
      <c r="DB39" s="661"/>
      <c r="DC39" s="662"/>
      <c r="DD39" s="646">
        <v>324150</v>
      </c>
      <c r="DE39" s="659"/>
      <c r="DF39" s="659"/>
      <c r="DG39" s="659"/>
      <c r="DH39" s="659"/>
      <c r="DI39" s="659"/>
      <c r="DJ39" s="659"/>
      <c r="DK39" s="660"/>
      <c r="DL39" s="646" t="s">
        <v>235</v>
      </c>
      <c r="DM39" s="659"/>
      <c r="DN39" s="659"/>
      <c r="DO39" s="659"/>
      <c r="DP39" s="659"/>
      <c r="DQ39" s="659"/>
      <c r="DR39" s="659"/>
      <c r="DS39" s="659"/>
      <c r="DT39" s="659"/>
      <c r="DU39" s="659"/>
      <c r="DV39" s="660"/>
      <c r="DW39" s="643" t="s">
        <v>235</v>
      </c>
      <c r="DX39" s="661"/>
      <c r="DY39" s="661"/>
      <c r="DZ39" s="661"/>
      <c r="EA39" s="661"/>
      <c r="EB39" s="661"/>
      <c r="EC39" s="676"/>
    </row>
    <row r="40" spans="2:133" ht="11.25" customHeight="1" x14ac:dyDescent="0.15">
      <c r="B40" s="637" t="s">
        <v>339</v>
      </c>
      <c r="C40" s="638"/>
      <c r="D40" s="638"/>
      <c r="E40" s="638"/>
      <c r="F40" s="638"/>
      <c r="G40" s="638"/>
      <c r="H40" s="638"/>
      <c r="I40" s="638"/>
      <c r="J40" s="638"/>
      <c r="K40" s="638"/>
      <c r="L40" s="638"/>
      <c r="M40" s="638"/>
      <c r="N40" s="638"/>
      <c r="O40" s="638"/>
      <c r="P40" s="638"/>
      <c r="Q40" s="639"/>
      <c r="R40" s="640" t="s">
        <v>235</v>
      </c>
      <c r="S40" s="641"/>
      <c r="T40" s="641"/>
      <c r="U40" s="641"/>
      <c r="V40" s="641"/>
      <c r="W40" s="641"/>
      <c r="X40" s="641"/>
      <c r="Y40" s="642"/>
      <c r="Z40" s="677" t="s">
        <v>235</v>
      </c>
      <c r="AA40" s="677"/>
      <c r="AB40" s="677"/>
      <c r="AC40" s="677"/>
      <c r="AD40" s="678" t="s">
        <v>128</v>
      </c>
      <c r="AE40" s="678"/>
      <c r="AF40" s="678"/>
      <c r="AG40" s="678"/>
      <c r="AH40" s="678"/>
      <c r="AI40" s="678"/>
      <c r="AJ40" s="678"/>
      <c r="AK40" s="678"/>
      <c r="AL40" s="643" t="s">
        <v>235</v>
      </c>
      <c r="AM40" s="644"/>
      <c r="AN40" s="644"/>
      <c r="AO40" s="679"/>
      <c r="AQ40" s="680" t="s">
        <v>340</v>
      </c>
      <c r="AR40" s="681"/>
      <c r="AS40" s="681"/>
      <c r="AT40" s="681"/>
      <c r="AU40" s="681"/>
      <c r="AV40" s="681"/>
      <c r="AW40" s="681"/>
      <c r="AX40" s="681"/>
      <c r="AY40" s="682"/>
      <c r="AZ40" s="640">
        <v>23349</v>
      </c>
      <c r="BA40" s="641"/>
      <c r="BB40" s="641"/>
      <c r="BC40" s="641"/>
      <c r="BD40" s="659"/>
      <c r="BE40" s="659"/>
      <c r="BF40" s="683"/>
      <c r="BG40" s="688" t="s">
        <v>341</v>
      </c>
      <c r="BH40" s="689"/>
      <c r="BI40" s="689"/>
      <c r="BJ40" s="689"/>
      <c r="BK40" s="689"/>
      <c r="BL40" s="236"/>
      <c r="BM40" s="684" t="s">
        <v>342</v>
      </c>
      <c r="BN40" s="684"/>
      <c r="BO40" s="684"/>
      <c r="BP40" s="684"/>
      <c r="BQ40" s="684"/>
      <c r="BR40" s="684"/>
      <c r="BS40" s="684"/>
      <c r="BT40" s="684"/>
      <c r="BU40" s="685"/>
      <c r="BV40" s="640">
        <v>87</v>
      </c>
      <c r="BW40" s="641"/>
      <c r="BX40" s="641"/>
      <c r="BY40" s="641"/>
      <c r="BZ40" s="641"/>
      <c r="CA40" s="641"/>
      <c r="CB40" s="686"/>
      <c r="CD40" s="687" t="s">
        <v>343</v>
      </c>
      <c r="CE40" s="684"/>
      <c r="CF40" s="684"/>
      <c r="CG40" s="684"/>
      <c r="CH40" s="684"/>
      <c r="CI40" s="684"/>
      <c r="CJ40" s="684"/>
      <c r="CK40" s="684"/>
      <c r="CL40" s="684"/>
      <c r="CM40" s="684"/>
      <c r="CN40" s="684"/>
      <c r="CO40" s="684"/>
      <c r="CP40" s="684"/>
      <c r="CQ40" s="685"/>
      <c r="CR40" s="640">
        <v>747977</v>
      </c>
      <c r="CS40" s="641"/>
      <c r="CT40" s="641"/>
      <c r="CU40" s="641"/>
      <c r="CV40" s="641"/>
      <c r="CW40" s="641"/>
      <c r="CX40" s="641"/>
      <c r="CY40" s="642"/>
      <c r="CZ40" s="643">
        <v>2.1</v>
      </c>
      <c r="DA40" s="661"/>
      <c r="DB40" s="661"/>
      <c r="DC40" s="662"/>
      <c r="DD40" s="646">
        <v>70217</v>
      </c>
      <c r="DE40" s="641"/>
      <c r="DF40" s="641"/>
      <c r="DG40" s="641"/>
      <c r="DH40" s="641"/>
      <c r="DI40" s="641"/>
      <c r="DJ40" s="641"/>
      <c r="DK40" s="642"/>
      <c r="DL40" s="646" t="s">
        <v>128</v>
      </c>
      <c r="DM40" s="641"/>
      <c r="DN40" s="641"/>
      <c r="DO40" s="641"/>
      <c r="DP40" s="641"/>
      <c r="DQ40" s="641"/>
      <c r="DR40" s="641"/>
      <c r="DS40" s="641"/>
      <c r="DT40" s="641"/>
      <c r="DU40" s="641"/>
      <c r="DV40" s="642"/>
      <c r="DW40" s="643" t="s">
        <v>128</v>
      </c>
      <c r="DX40" s="661"/>
      <c r="DY40" s="661"/>
      <c r="DZ40" s="661"/>
      <c r="EA40" s="661"/>
      <c r="EB40" s="661"/>
      <c r="EC40" s="676"/>
    </row>
    <row r="41" spans="2:133" ht="11.25" customHeight="1" x14ac:dyDescent="0.15">
      <c r="B41" s="637" t="s">
        <v>344</v>
      </c>
      <c r="C41" s="638"/>
      <c r="D41" s="638"/>
      <c r="E41" s="638"/>
      <c r="F41" s="638"/>
      <c r="G41" s="638"/>
      <c r="H41" s="638"/>
      <c r="I41" s="638"/>
      <c r="J41" s="638"/>
      <c r="K41" s="638"/>
      <c r="L41" s="638"/>
      <c r="M41" s="638"/>
      <c r="N41" s="638"/>
      <c r="O41" s="638"/>
      <c r="P41" s="638"/>
      <c r="Q41" s="639"/>
      <c r="R41" s="640">
        <v>462300</v>
      </c>
      <c r="S41" s="641"/>
      <c r="T41" s="641"/>
      <c r="U41" s="641"/>
      <c r="V41" s="641"/>
      <c r="W41" s="641"/>
      <c r="X41" s="641"/>
      <c r="Y41" s="642"/>
      <c r="Z41" s="677">
        <v>1.2</v>
      </c>
      <c r="AA41" s="677"/>
      <c r="AB41" s="677"/>
      <c r="AC41" s="677"/>
      <c r="AD41" s="678" t="s">
        <v>128</v>
      </c>
      <c r="AE41" s="678"/>
      <c r="AF41" s="678"/>
      <c r="AG41" s="678"/>
      <c r="AH41" s="678"/>
      <c r="AI41" s="678"/>
      <c r="AJ41" s="678"/>
      <c r="AK41" s="678"/>
      <c r="AL41" s="643" t="s">
        <v>235</v>
      </c>
      <c r="AM41" s="644"/>
      <c r="AN41" s="644"/>
      <c r="AO41" s="679"/>
      <c r="AQ41" s="680" t="s">
        <v>345</v>
      </c>
      <c r="AR41" s="681"/>
      <c r="AS41" s="681"/>
      <c r="AT41" s="681"/>
      <c r="AU41" s="681"/>
      <c r="AV41" s="681"/>
      <c r="AW41" s="681"/>
      <c r="AX41" s="681"/>
      <c r="AY41" s="682"/>
      <c r="AZ41" s="640">
        <v>693075</v>
      </c>
      <c r="BA41" s="641"/>
      <c r="BB41" s="641"/>
      <c r="BC41" s="641"/>
      <c r="BD41" s="659"/>
      <c r="BE41" s="659"/>
      <c r="BF41" s="683"/>
      <c r="BG41" s="688"/>
      <c r="BH41" s="689"/>
      <c r="BI41" s="689"/>
      <c r="BJ41" s="689"/>
      <c r="BK41" s="689"/>
      <c r="BL41" s="236"/>
      <c r="BM41" s="684" t="s">
        <v>346</v>
      </c>
      <c r="BN41" s="684"/>
      <c r="BO41" s="684"/>
      <c r="BP41" s="684"/>
      <c r="BQ41" s="684"/>
      <c r="BR41" s="684"/>
      <c r="BS41" s="684"/>
      <c r="BT41" s="684"/>
      <c r="BU41" s="685"/>
      <c r="BV41" s="640" t="s">
        <v>128</v>
      </c>
      <c r="BW41" s="641"/>
      <c r="BX41" s="641"/>
      <c r="BY41" s="641"/>
      <c r="BZ41" s="641"/>
      <c r="CA41" s="641"/>
      <c r="CB41" s="686"/>
      <c r="CD41" s="687" t="s">
        <v>347</v>
      </c>
      <c r="CE41" s="684"/>
      <c r="CF41" s="684"/>
      <c r="CG41" s="684"/>
      <c r="CH41" s="684"/>
      <c r="CI41" s="684"/>
      <c r="CJ41" s="684"/>
      <c r="CK41" s="684"/>
      <c r="CL41" s="684"/>
      <c r="CM41" s="684"/>
      <c r="CN41" s="684"/>
      <c r="CO41" s="684"/>
      <c r="CP41" s="684"/>
      <c r="CQ41" s="685"/>
      <c r="CR41" s="640" t="s">
        <v>128</v>
      </c>
      <c r="CS41" s="659"/>
      <c r="CT41" s="659"/>
      <c r="CU41" s="659"/>
      <c r="CV41" s="659"/>
      <c r="CW41" s="659"/>
      <c r="CX41" s="659"/>
      <c r="CY41" s="660"/>
      <c r="CZ41" s="643" t="s">
        <v>128</v>
      </c>
      <c r="DA41" s="661"/>
      <c r="DB41" s="661"/>
      <c r="DC41" s="662"/>
      <c r="DD41" s="646" t="s">
        <v>235</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348</v>
      </c>
      <c r="C42" s="622"/>
      <c r="D42" s="622"/>
      <c r="E42" s="622"/>
      <c r="F42" s="622"/>
      <c r="G42" s="622"/>
      <c r="H42" s="622"/>
      <c r="I42" s="622"/>
      <c r="J42" s="622"/>
      <c r="K42" s="622"/>
      <c r="L42" s="622"/>
      <c r="M42" s="622"/>
      <c r="N42" s="622"/>
      <c r="O42" s="622"/>
      <c r="P42" s="622"/>
      <c r="Q42" s="623"/>
      <c r="R42" s="624">
        <v>37375870</v>
      </c>
      <c r="S42" s="663"/>
      <c r="T42" s="663"/>
      <c r="U42" s="663"/>
      <c r="V42" s="663"/>
      <c r="W42" s="663"/>
      <c r="X42" s="663"/>
      <c r="Y42" s="668"/>
      <c r="Z42" s="669">
        <v>100</v>
      </c>
      <c r="AA42" s="669"/>
      <c r="AB42" s="669"/>
      <c r="AC42" s="669"/>
      <c r="AD42" s="670">
        <v>15768761</v>
      </c>
      <c r="AE42" s="670"/>
      <c r="AF42" s="670"/>
      <c r="AG42" s="670"/>
      <c r="AH42" s="670"/>
      <c r="AI42" s="670"/>
      <c r="AJ42" s="670"/>
      <c r="AK42" s="670"/>
      <c r="AL42" s="627">
        <v>100</v>
      </c>
      <c r="AM42" s="671"/>
      <c r="AN42" s="671"/>
      <c r="AO42" s="672"/>
      <c r="AQ42" s="673" t="s">
        <v>349</v>
      </c>
      <c r="AR42" s="674"/>
      <c r="AS42" s="674"/>
      <c r="AT42" s="674"/>
      <c r="AU42" s="674"/>
      <c r="AV42" s="674"/>
      <c r="AW42" s="674"/>
      <c r="AX42" s="674"/>
      <c r="AY42" s="675"/>
      <c r="AZ42" s="624">
        <v>1689246</v>
      </c>
      <c r="BA42" s="663"/>
      <c r="BB42" s="663"/>
      <c r="BC42" s="663"/>
      <c r="BD42" s="625"/>
      <c r="BE42" s="625"/>
      <c r="BF42" s="664"/>
      <c r="BG42" s="690"/>
      <c r="BH42" s="691"/>
      <c r="BI42" s="691"/>
      <c r="BJ42" s="691"/>
      <c r="BK42" s="691"/>
      <c r="BL42" s="237"/>
      <c r="BM42" s="665" t="s">
        <v>350</v>
      </c>
      <c r="BN42" s="665"/>
      <c r="BO42" s="665"/>
      <c r="BP42" s="665"/>
      <c r="BQ42" s="665"/>
      <c r="BR42" s="665"/>
      <c r="BS42" s="665"/>
      <c r="BT42" s="665"/>
      <c r="BU42" s="666"/>
      <c r="BV42" s="624">
        <v>343</v>
      </c>
      <c r="BW42" s="663"/>
      <c r="BX42" s="663"/>
      <c r="BY42" s="663"/>
      <c r="BZ42" s="663"/>
      <c r="CA42" s="663"/>
      <c r="CB42" s="667"/>
      <c r="CD42" s="637" t="s">
        <v>351</v>
      </c>
      <c r="CE42" s="638"/>
      <c r="CF42" s="638"/>
      <c r="CG42" s="638"/>
      <c r="CH42" s="638"/>
      <c r="CI42" s="638"/>
      <c r="CJ42" s="638"/>
      <c r="CK42" s="638"/>
      <c r="CL42" s="638"/>
      <c r="CM42" s="638"/>
      <c r="CN42" s="638"/>
      <c r="CO42" s="638"/>
      <c r="CP42" s="638"/>
      <c r="CQ42" s="639"/>
      <c r="CR42" s="640">
        <v>10004674</v>
      </c>
      <c r="CS42" s="641"/>
      <c r="CT42" s="641"/>
      <c r="CU42" s="641"/>
      <c r="CV42" s="641"/>
      <c r="CW42" s="641"/>
      <c r="CX42" s="641"/>
      <c r="CY42" s="642"/>
      <c r="CZ42" s="643">
        <v>27.8</v>
      </c>
      <c r="DA42" s="644"/>
      <c r="DB42" s="644"/>
      <c r="DC42" s="645"/>
      <c r="DD42" s="646">
        <v>1292901</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352</v>
      </c>
      <c r="CE43" s="638"/>
      <c r="CF43" s="638"/>
      <c r="CG43" s="638"/>
      <c r="CH43" s="638"/>
      <c r="CI43" s="638"/>
      <c r="CJ43" s="638"/>
      <c r="CK43" s="638"/>
      <c r="CL43" s="638"/>
      <c r="CM43" s="638"/>
      <c r="CN43" s="638"/>
      <c r="CO43" s="638"/>
      <c r="CP43" s="638"/>
      <c r="CQ43" s="639"/>
      <c r="CR43" s="640">
        <v>103730</v>
      </c>
      <c r="CS43" s="659"/>
      <c r="CT43" s="659"/>
      <c r="CU43" s="659"/>
      <c r="CV43" s="659"/>
      <c r="CW43" s="659"/>
      <c r="CX43" s="659"/>
      <c r="CY43" s="660"/>
      <c r="CZ43" s="643">
        <v>0.3</v>
      </c>
      <c r="DA43" s="661"/>
      <c r="DB43" s="661"/>
      <c r="DC43" s="662"/>
      <c r="DD43" s="646">
        <v>103730</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300</v>
      </c>
      <c r="CE44" s="654"/>
      <c r="CF44" s="637" t="s">
        <v>353</v>
      </c>
      <c r="CG44" s="638"/>
      <c r="CH44" s="638"/>
      <c r="CI44" s="638"/>
      <c r="CJ44" s="638"/>
      <c r="CK44" s="638"/>
      <c r="CL44" s="638"/>
      <c r="CM44" s="638"/>
      <c r="CN44" s="638"/>
      <c r="CO44" s="638"/>
      <c r="CP44" s="638"/>
      <c r="CQ44" s="639"/>
      <c r="CR44" s="640">
        <v>9786921</v>
      </c>
      <c r="CS44" s="641"/>
      <c r="CT44" s="641"/>
      <c r="CU44" s="641"/>
      <c r="CV44" s="641"/>
      <c r="CW44" s="641"/>
      <c r="CX44" s="641"/>
      <c r="CY44" s="642"/>
      <c r="CZ44" s="643">
        <v>27.2</v>
      </c>
      <c r="DA44" s="644"/>
      <c r="DB44" s="644"/>
      <c r="DC44" s="645"/>
      <c r="DD44" s="646">
        <v>1240375</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354</v>
      </c>
      <c r="CG45" s="638"/>
      <c r="CH45" s="638"/>
      <c r="CI45" s="638"/>
      <c r="CJ45" s="638"/>
      <c r="CK45" s="638"/>
      <c r="CL45" s="638"/>
      <c r="CM45" s="638"/>
      <c r="CN45" s="638"/>
      <c r="CO45" s="638"/>
      <c r="CP45" s="638"/>
      <c r="CQ45" s="639"/>
      <c r="CR45" s="640">
        <v>4011905</v>
      </c>
      <c r="CS45" s="659"/>
      <c r="CT45" s="659"/>
      <c r="CU45" s="659"/>
      <c r="CV45" s="659"/>
      <c r="CW45" s="659"/>
      <c r="CX45" s="659"/>
      <c r="CY45" s="660"/>
      <c r="CZ45" s="643">
        <v>11.1</v>
      </c>
      <c r="DA45" s="661"/>
      <c r="DB45" s="661"/>
      <c r="DC45" s="662"/>
      <c r="DD45" s="646">
        <v>260328</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356</v>
      </c>
      <c r="CG46" s="638"/>
      <c r="CH46" s="638"/>
      <c r="CI46" s="638"/>
      <c r="CJ46" s="638"/>
      <c r="CK46" s="638"/>
      <c r="CL46" s="638"/>
      <c r="CM46" s="638"/>
      <c r="CN46" s="638"/>
      <c r="CO46" s="638"/>
      <c r="CP46" s="638"/>
      <c r="CQ46" s="639"/>
      <c r="CR46" s="640">
        <v>5593563</v>
      </c>
      <c r="CS46" s="641"/>
      <c r="CT46" s="641"/>
      <c r="CU46" s="641"/>
      <c r="CV46" s="641"/>
      <c r="CW46" s="641"/>
      <c r="CX46" s="641"/>
      <c r="CY46" s="642"/>
      <c r="CZ46" s="643">
        <v>15.5</v>
      </c>
      <c r="DA46" s="644"/>
      <c r="DB46" s="644"/>
      <c r="DC46" s="645"/>
      <c r="DD46" s="646">
        <v>959495</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358</v>
      </c>
      <c r="CG47" s="638"/>
      <c r="CH47" s="638"/>
      <c r="CI47" s="638"/>
      <c r="CJ47" s="638"/>
      <c r="CK47" s="638"/>
      <c r="CL47" s="638"/>
      <c r="CM47" s="638"/>
      <c r="CN47" s="638"/>
      <c r="CO47" s="638"/>
      <c r="CP47" s="638"/>
      <c r="CQ47" s="639"/>
      <c r="CR47" s="640">
        <v>217753</v>
      </c>
      <c r="CS47" s="659"/>
      <c r="CT47" s="659"/>
      <c r="CU47" s="659"/>
      <c r="CV47" s="659"/>
      <c r="CW47" s="659"/>
      <c r="CX47" s="659"/>
      <c r="CY47" s="660"/>
      <c r="CZ47" s="643">
        <v>0.6</v>
      </c>
      <c r="DA47" s="661"/>
      <c r="DB47" s="661"/>
      <c r="DC47" s="662"/>
      <c r="DD47" s="646">
        <v>52526</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359</v>
      </c>
      <c r="CD48" s="657"/>
      <c r="CE48" s="658"/>
      <c r="CF48" s="637" t="s">
        <v>360</v>
      </c>
      <c r="CG48" s="638"/>
      <c r="CH48" s="638"/>
      <c r="CI48" s="638"/>
      <c r="CJ48" s="638"/>
      <c r="CK48" s="638"/>
      <c r="CL48" s="638"/>
      <c r="CM48" s="638"/>
      <c r="CN48" s="638"/>
      <c r="CO48" s="638"/>
      <c r="CP48" s="638"/>
      <c r="CQ48" s="639"/>
      <c r="CR48" s="640" t="s">
        <v>235</v>
      </c>
      <c r="CS48" s="641"/>
      <c r="CT48" s="641"/>
      <c r="CU48" s="641"/>
      <c r="CV48" s="641"/>
      <c r="CW48" s="641"/>
      <c r="CX48" s="641"/>
      <c r="CY48" s="642"/>
      <c r="CZ48" s="643" t="s">
        <v>235</v>
      </c>
      <c r="DA48" s="644"/>
      <c r="DB48" s="644"/>
      <c r="DC48" s="645"/>
      <c r="DD48" s="646" t="s">
        <v>128</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361</v>
      </c>
      <c r="CE49" s="622"/>
      <c r="CF49" s="622"/>
      <c r="CG49" s="622"/>
      <c r="CH49" s="622"/>
      <c r="CI49" s="622"/>
      <c r="CJ49" s="622"/>
      <c r="CK49" s="622"/>
      <c r="CL49" s="622"/>
      <c r="CM49" s="622"/>
      <c r="CN49" s="622"/>
      <c r="CO49" s="622"/>
      <c r="CP49" s="622"/>
      <c r="CQ49" s="623"/>
      <c r="CR49" s="624">
        <v>36028674</v>
      </c>
      <c r="CS49" s="625"/>
      <c r="CT49" s="625"/>
      <c r="CU49" s="625"/>
      <c r="CV49" s="625"/>
      <c r="CW49" s="625"/>
      <c r="CX49" s="625"/>
      <c r="CY49" s="626"/>
      <c r="CZ49" s="627">
        <v>100</v>
      </c>
      <c r="DA49" s="628"/>
      <c r="DB49" s="628"/>
      <c r="DC49" s="629"/>
      <c r="DD49" s="630">
        <v>19100811</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taEUM9S52aCgZy8BfBbngFlWQVUtaih71GsZrk03CSgLU/KiWAB4pBK1iERIARznhF7FLTTm76YWjL960DFhVw==" saltValue="2WjOujsoowihJjztW8Qtk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6" t="s">
        <v>363</v>
      </c>
      <c r="DK2" s="1167"/>
      <c r="DL2" s="1167"/>
      <c r="DM2" s="1167"/>
      <c r="DN2" s="1167"/>
      <c r="DO2" s="1168"/>
      <c r="DP2" s="250"/>
      <c r="DQ2" s="1166" t="s">
        <v>364</v>
      </c>
      <c r="DR2" s="1167"/>
      <c r="DS2" s="1167"/>
      <c r="DT2" s="1167"/>
      <c r="DU2" s="1167"/>
      <c r="DV2" s="1167"/>
      <c r="DW2" s="1167"/>
      <c r="DX2" s="1167"/>
      <c r="DY2" s="1167"/>
      <c r="DZ2" s="1168"/>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365</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367</v>
      </c>
      <c r="B5" s="1051"/>
      <c r="C5" s="1051"/>
      <c r="D5" s="1051"/>
      <c r="E5" s="1051"/>
      <c r="F5" s="1051"/>
      <c r="G5" s="1051"/>
      <c r="H5" s="1051"/>
      <c r="I5" s="1051"/>
      <c r="J5" s="1051"/>
      <c r="K5" s="1051"/>
      <c r="L5" s="1051"/>
      <c r="M5" s="1051"/>
      <c r="N5" s="1051"/>
      <c r="O5" s="1051"/>
      <c r="P5" s="1052"/>
      <c r="Q5" s="1056" t="s">
        <v>368</v>
      </c>
      <c r="R5" s="1057"/>
      <c r="S5" s="1057"/>
      <c r="T5" s="1057"/>
      <c r="U5" s="1058"/>
      <c r="V5" s="1056" t="s">
        <v>369</v>
      </c>
      <c r="W5" s="1057"/>
      <c r="X5" s="1057"/>
      <c r="Y5" s="1057"/>
      <c r="Z5" s="1058"/>
      <c r="AA5" s="1056" t="s">
        <v>370</v>
      </c>
      <c r="AB5" s="1057"/>
      <c r="AC5" s="1057"/>
      <c r="AD5" s="1057"/>
      <c r="AE5" s="1057"/>
      <c r="AF5" s="1169" t="s">
        <v>371</v>
      </c>
      <c r="AG5" s="1057"/>
      <c r="AH5" s="1057"/>
      <c r="AI5" s="1057"/>
      <c r="AJ5" s="1072"/>
      <c r="AK5" s="1057" t="s">
        <v>372</v>
      </c>
      <c r="AL5" s="1057"/>
      <c r="AM5" s="1057"/>
      <c r="AN5" s="1057"/>
      <c r="AO5" s="1058"/>
      <c r="AP5" s="1056" t="s">
        <v>373</v>
      </c>
      <c r="AQ5" s="1057"/>
      <c r="AR5" s="1057"/>
      <c r="AS5" s="1057"/>
      <c r="AT5" s="1058"/>
      <c r="AU5" s="1056" t="s">
        <v>374</v>
      </c>
      <c r="AV5" s="1057"/>
      <c r="AW5" s="1057"/>
      <c r="AX5" s="1057"/>
      <c r="AY5" s="1072"/>
      <c r="AZ5" s="257"/>
      <c r="BA5" s="257"/>
      <c r="BB5" s="257"/>
      <c r="BC5" s="257"/>
      <c r="BD5" s="257"/>
      <c r="BE5" s="258"/>
      <c r="BF5" s="258"/>
      <c r="BG5" s="258"/>
      <c r="BH5" s="258"/>
      <c r="BI5" s="258"/>
      <c r="BJ5" s="258"/>
      <c r="BK5" s="258"/>
      <c r="BL5" s="258"/>
      <c r="BM5" s="258"/>
      <c r="BN5" s="258"/>
      <c r="BO5" s="258"/>
      <c r="BP5" s="258"/>
      <c r="BQ5" s="1050" t="s">
        <v>375</v>
      </c>
      <c r="BR5" s="1051"/>
      <c r="BS5" s="1051"/>
      <c r="BT5" s="1051"/>
      <c r="BU5" s="1051"/>
      <c r="BV5" s="1051"/>
      <c r="BW5" s="1051"/>
      <c r="BX5" s="1051"/>
      <c r="BY5" s="1051"/>
      <c r="BZ5" s="1051"/>
      <c r="CA5" s="1051"/>
      <c r="CB5" s="1051"/>
      <c r="CC5" s="1051"/>
      <c r="CD5" s="1051"/>
      <c r="CE5" s="1051"/>
      <c r="CF5" s="1051"/>
      <c r="CG5" s="1052"/>
      <c r="CH5" s="1056" t="s">
        <v>376</v>
      </c>
      <c r="CI5" s="1057"/>
      <c r="CJ5" s="1057"/>
      <c r="CK5" s="1057"/>
      <c r="CL5" s="1058"/>
      <c r="CM5" s="1056" t="s">
        <v>377</v>
      </c>
      <c r="CN5" s="1057"/>
      <c r="CO5" s="1057"/>
      <c r="CP5" s="1057"/>
      <c r="CQ5" s="1058"/>
      <c r="CR5" s="1056" t="s">
        <v>378</v>
      </c>
      <c r="CS5" s="1057"/>
      <c r="CT5" s="1057"/>
      <c r="CU5" s="1057"/>
      <c r="CV5" s="1058"/>
      <c r="CW5" s="1056" t="s">
        <v>379</v>
      </c>
      <c r="CX5" s="1057"/>
      <c r="CY5" s="1057"/>
      <c r="CZ5" s="1057"/>
      <c r="DA5" s="1058"/>
      <c r="DB5" s="1056" t="s">
        <v>380</v>
      </c>
      <c r="DC5" s="1057"/>
      <c r="DD5" s="1057"/>
      <c r="DE5" s="1057"/>
      <c r="DF5" s="1058"/>
      <c r="DG5" s="1154" t="s">
        <v>381</v>
      </c>
      <c r="DH5" s="1155"/>
      <c r="DI5" s="1155"/>
      <c r="DJ5" s="1155"/>
      <c r="DK5" s="1156"/>
      <c r="DL5" s="1154" t="s">
        <v>382</v>
      </c>
      <c r="DM5" s="1155"/>
      <c r="DN5" s="1155"/>
      <c r="DO5" s="1155"/>
      <c r="DP5" s="1156"/>
      <c r="DQ5" s="1056" t="s">
        <v>383</v>
      </c>
      <c r="DR5" s="1057"/>
      <c r="DS5" s="1057"/>
      <c r="DT5" s="1057"/>
      <c r="DU5" s="1058"/>
      <c r="DV5" s="1056" t="s">
        <v>374</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70"/>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7"/>
      <c r="DH6" s="1158"/>
      <c r="DI6" s="1158"/>
      <c r="DJ6" s="1158"/>
      <c r="DK6" s="1159"/>
      <c r="DL6" s="1157"/>
      <c r="DM6" s="1158"/>
      <c r="DN6" s="1158"/>
      <c r="DO6" s="1158"/>
      <c r="DP6" s="1159"/>
      <c r="DQ6" s="1059"/>
      <c r="DR6" s="1060"/>
      <c r="DS6" s="1060"/>
      <c r="DT6" s="1060"/>
      <c r="DU6" s="1061"/>
      <c r="DV6" s="1059"/>
      <c r="DW6" s="1060"/>
      <c r="DX6" s="1060"/>
      <c r="DY6" s="1060"/>
      <c r="DZ6" s="1073"/>
      <c r="EA6" s="255"/>
    </row>
    <row r="7" spans="1:131" s="256" customFormat="1" ht="26.25" customHeight="1" thickTop="1" x14ac:dyDescent="0.15">
      <c r="A7" s="259">
        <v>1</v>
      </c>
      <c r="B7" s="1105" t="s">
        <v>384</v>
      </c>
      <c r="C7" s="1106"/>
      <c r="D7" s="1106"/>
      <c r="E7" s="1106"/>
      <c r="F7" s="1106"/>
      <c r="G7" s="1106"/>
      <c r="H7" s="1106"/>
      <c r="I7" s="1106"/>
      <c r="J7" s="1106"/>
      <c r="K7" s="1106"/>
      <c r="L7" s="1106"/>
      <c r="M7" s="1106"/>
      <c r="N7" s="1106"/>
      <c r="O7" s="1106"/>
      <c r="P7" s="1107"/>
      <c r="Q7" s="1160">
        <v>37364</v>
      </c>
      <c r="R7" s="1161"/>
      <c r="S7" s="1161"/>
      <c r="T7" s="1161"/>
      <c r="U7" s="1161"/>
      <c r="V7" s="1161">
        <v>36016</v>
      </c>
      <c r="W7" s="1161"/>
      <c r="X7" s="1161"/>
      <c r="Y7" s="1161"/>
      <c r="Z7" s="1161"/>
      <c r="AA7" s="1161">
        <v>1347</v>
      </c>
      <c r="AB7" s="1161"/>
      <c r="AC7" s="1161"/>
      <c r="AD7" s="1161"/>
      <c r="AE7" s="1162"/>
      <c r="AF7" s="1163">
        <v>633</v>
      </c>
      <c r="AG7" s="1164"/>
      <c r="AH7" s="1164"/>
      <c r="AI7" s="1164"/>
      <c r="AJ7" s="1165"/>
      <c r="AK7" s="1147">
        <v>1146</v>
      </c>
      <c r="AL7" s="1148"/>
      <c r="AM7" s="1148"/>
      <c r="AN7" s="1148"/>
      <c r="AO7" s="1148"/>
      <c r="AP7" s="1148">
        <v>39157</v>
      </c>
      <c r="AQ7" s="1148"/>
      <c r="AR7" s="1148"/>
      <c r="AS7" s="1148"/>
      <c r="AT7" s="1148"/>
      <c r="AU7" s="1149"/>
      <c r="AV7" s="1149"/>
      <c r="AW7" s="1149"/>
      <c r="AX7" s="1149"/>
      <c r="AY7" s="1150"/>
      <c r="AZ7" s="253"/>
      <c r="BA7" s="253"/>
      <c r="BB7" s="253"/>
      <c r="BC7" s="253"/>
      <c r="BD7" s="253"/>
      <c r="BE7" s="254"/>
      <c r="BF7" s="254"/>
      <c r="BG7" s="254"/>
      <c r="BH7" s="254"/>
      <c r="BI7" s="254"/>
      <c r="BJ7" s="254"/>
      <c r="BK7" s="254"/>
      <c r="BL7" s="254"/>
      <c r="BM7" s="254"/>
      <c r="BN7" s="254"/>
      <c r="BO7" s="254"/>
      <c r="BP7" s="254"/>
      <c r="BQ7" s="260">
        <v>1</v>
      </c>
      <c r="BR7" s="261"/>
      <c r="BS7" s="1151" t="s">
        <v>576</v>
      </c>
      <c r="BT7" s="1152"/>
      <c r="BU7" s="1152"/>
      <c r="BV7" s="1152"/>
      <c r="BW7" s="1152"/>
      <c r="BX7" s="1152"/>
      <c r="BY7" s="1152"/>
      <c r="BZ7" s="1152"/>
      <c r="CA7" s="1152"/>
      <c r="CB7" s="1152"/>
      <c r="CC7" s="1152"/>
      <c r="CD7" s="1152"/>
      <c r="CE7" s="1152"/>
      <c r="CF7" s="1152"/>
      <c r="CG7" s="1153"/>
      <c r="CH7" s="1144" t="s">
        <v>582</v>
      </c>
      <c r="CI7" s="1145"/>
      <c r="CJ7" s="1145"/>
      <c r="CK7" s="1145"/>
      <c r="CL7" s="1146"/>
      <c r="CM7" s="1144">
        <v>8</v>
      </c>
      <c r="CN7" s="1145"/>
      <c r="CO7" s="1145"/>
      <c r="CP7" s="1145"/>
      <c r="CQ7" s="1146"/>
      <c r="CR7" s="1144">
        <v>90</v>
      </c>
      <c r="CS7" s="1145"/>
      <c r="CT7" s="1145"/>
      <c r="CU7" s="1145"/>
      <c r="CV7" s="1146"/>
      <c r="CW7" s="1144" t="s">
        <v>575</v>
      </c>
      <c r="CX7" s="1145"/>
      <c r="CY7" s="1145"/>
      <c r="CZ7" s="1145"/>
      <c r="DA7" s="1146"/>
      <c r="DB7" s="1144" t="s">
        <v>575</v>
      </c>
      <c r="DC7" s="1145"/>
      <c r="DD7" s="1145"/>
      <c r="DE7" s="1145"/>
      <c r="DF7" s="1146"/>
      <c r="DG7" s="1144" t="s">
        <v>575</v>
      </c>
      <c r="DH7" s="1145"/>
      <c r="DI7" s="1145"/>
      <c r="DJ7" s="1145"/>
      <c r="DK7" s="1146"/>
      <c r="DL7" s="1144" t="s">
        <v>575</v>
      </c>
      <c r="DM7" s="1145"/>
      <c r="DN7" s="1145"/>
      <c r="DO7" s="1145"/>
      <c r="DP7" s="1146"/>
      <c r="DQ7" s="1144" t="s">
        <v>575</v>
      </c>
      <c r="DR7" s="1145"/>
      <c r="DS7" s="1145"/>
      <c r="DT7" s="1145"/>
      <c r="DU7" s="1146"/>
      <c r="DV7" s="1171"/>
      <c r="DW7" s="1172"/>
      <c r="DX7" s="1172"/>
      <c r="DY7" s="1172"/>
      <c r="DZ7" s="1173"/>
      <c r="EA7" s="255"/>
    </row>
    <row r="8" spans="1:131" s="256" customFormat="1" ht="26.25" customHeight="1" x14ac:dyDescent="0.15">
      <c r="A8" s="262">
        <v>2</v>
      </c>
      <c r="B8" s="1086" t="s">
        <v>385</v>
      </c>
      <c r="C8" s="1087"/>
      <c r="D8" s="1087"/>
      <c r="E8" s="1087"/>
      <c r="F8" s="1087"/>
      <c r="G8" s="1087"/>
      <c r="H8" s="1087"/>
      <c r="I8" s="1087"/>
      <c r="J8" s="1087"/>
      <c r="K8" s="1087"/>
      <c r="L8" s="1087"/>
      <c r="M8" s="1087"/>
      <c r="N8" s="1087"/>
      <c r="O8" s="1087"/>
      <c r="P8" s="1088"/>
      <c r="Q8" s="1098">
        <v>59</v>
      </c>
      <c r="R8" s="1099"/>
      <c r="S8" s="1099"/>
      <c r="T8" s="1099"/>
      <c r="U8" s="1099"/>
      <c r="V8" s="1099">
        <v>59</v>
      </c>
      <c r="W8" s="1099"/>
      <c r="X8" s="1099"/>
      <c r="Y8" s="1099"/>
      <c r="Z8" s="1099"/>
      <c r="AA8" s="1099" t="s">
        <v>575</v>
      </c>
      <c r="AB8" s="1099"/>
      <c r="AC8" s="1099"/>
      <c r="AD8" s="1099"/>
      <c r="AE8" s="1100"/>
      <c r="AF8" s="1092" t="s">
        <v>128</v>
      </c>
      <c r="AG8" s="1093"/>
      <c r="AH8" s="1093"/>
      <c r="AI8" s="1093"/>
      <c r="AJ8" s="1094"/>
      <c r="AK8" s="1142">
        <v>32</v>
      </c>
      <c r="AL8" s="1143"/>
      <c r="AM8" s="1143"/>
      <c r="AN8" s="1143"/>
      <c r="AO8" s="1143"/>
      <c r="AP8" s="1143">
        <v>9</v>
      </c>
      <c r="AQ8" s="1143"/>
      <c r="AR8" s="1143"/>
      <c r="AS8" s="1143"/>
      <c r="AT8" s="1143"/>
      <c r="AU8" s="1140"/>
      <c r="AV8" s="1140"/>
      <c r="AW8" s="1140"/>
      <c r="AX8" s="1140"/>
      <c r="AY8" s="1141"/>
      <c r="AZ8" s="253"/>
      <c r="BA8" s="253"/>
      <c r="BB8" s="253"/>
      <c r="BC8" s="253"/>
      <c r="BD8" s="253"/>
      <c r="BE8" s="254"/>
      <c r="BF8" s="254"/>
      <c r="BG8" s="254"/>
      <c r="BH8" s="254"/>
      <c r="BI8" s="254"/>
      <c r="BJ8" s="254"/>
      <c r="BK8" s="254"/>
      <c r="BL8" s="254"/>
      <c r="BM8" s="254"/>
      <c r="BN8" s="254"/>
      <c r="BO8" s="254"/>
      <c r="BP8" s="254"/>
      <c r="BQ8" s="263">
        <v>2</v>
      </c>
      <c r="BR8" s="264"/>
      <c r="BS8" s="1069" t="s">
        <v>577</v>
      </c>
      <c r="BT8" s="1070"/>
      <c r="BU8" s="1070"/>
      <c r="BV8" s="1070"/>
      <c r="BW8" s="1070"/>
      <c r="BX8" s="1070"/>
      <c r="BY8" s="1070"/>
      <c r="BZ8" s="1070"/>
      <c r="CA8" s="1070"/>
      <c r="CB8" s="1070"/>
      <c r="CC8" s="1070"/>
      <c r="CD8" s="1070"/>
      <c r="CE8" s="1070"/>
      <c r="CF8" s="1070"/>
      <c r="CG8" s="1071"/>
      <c r="CH8" s="1044" t="s">
        <v>583</v>
      </c>
      <c r="CI8" s="1045"/>
      <c r="CJ8" s="1045"/>
      <c r="CK8" s="1045"/>
      <c r="CL8" s="1046"/>
      <c r="CM8" s="1044">
        <v>28</v>
      </c>
      <c r="CN8" s="1045"/>
      <c r="CO8" s="1045"/>
      <c r="CP8" s="1045"/>
      <c r="CQ8" s="1046"/>
      <c r="CR8" s="1044">
        <v>55</v>
      </c>
      <c r="CS8" s="1045"/>
      <c r="CT8" s="1045"/>
      <c r="CU8" s="1045"/>
      <c r="CV8" s="1046"/>
      <c r="CW8" s="1044" t="s">
        <v>575</v>
      </c>
      <c r="CX8" s="1045"/>
      <c r="CY8" s="1045"/>
      <c r="CZ8" s="1045"/>
      <c r="DA8" s="1046"/>
      <c r="DB8" s="1044" t="s">
        <v>575</v>
      </c>
      <c r="DC8" s="1045"/>
      <c r="DD8" s="1045"/>
      <c r="DE8" s="1045"/>
      <c r="DF8" s="1046"/>
      <c r="DG8" s="1044" t="s">
        <v>575</v>
      </c>
      <c r="DH8" s="1045"/>
      <c r="DI8" s="1045"/>
      <c r="DJ8" s="1045"/>
      <c r="DK8" s="1046"/>
      <c r="DL8" s="1044" t="s">
        <v>575</v>
      </c>
      <c r="DM8" s="1045"/>
      <c r="DN8" s="1045"/>
      <c r="DO8" s="1045"/>
      <c r="DP8" s="1046"/>
      <c r="DQ8" s="1044" t="s">
        <v>575</v>
      </c>
      <c r="DR8" s="1045"/>
      <c r="DS8" s="1045"/>
      <c r="DT8" s="1045"/>
      <c r="DU8" s="1046"/>
      <c r="DV8" s="1047"/>
      <c r="DW8" s="1048"/>
      <c r="DX8" s="1048"/>
      <c r="DY8" s="1048"/>
      <c r="DZ8" s="1049"/>
      <c r="EA8" s="255"/>
    </row>
    <row r="9" spans="1:131" s="256" customFormat="1" ht="26.25" customHeight="1" x14ac:dyDescent="0.15">
      <c r="A9" s="262">
        <v>3</v>
      </c>
      <c r="B9" s="1086" t="s">
        <v>386</v>
      </c>
      <c r="C9" s="1087"/>
      <c r="D9" s="1087"/>
      <c r="E9" s="1087"/>
      <c r="F9" s="1087"/>
      <c r="G9" s="1087"/>
      <c r="H9" s="1087"/>
      <c r="I9" s="1087"/>
      <c r="J9" s="1087"/>
      <c r="K9" s="1087"/>
      <c r="L9" s="1087"/>
      <c r="M9" s="1087"/>
      <c r="N9" s="1087"/>
      <c r="O9" s="1087"/>
      <c r="P9" s="1088"/>
      <c r="Q9" s="1098">
        <v>21</v>
      </c>
      <c r="R9" s="1099"/>
      <c r="S9" s="1099"/>
      <c r="T9" s="1099"/>
      <c r="U9" s="1099"/>
      <c r="V9" s="1099">
        <v>21</v>
      </c>
      <c r="W9" s="1099"/>
      <c r="X9" s="1099"/>
      <c r="Y9" s="1099"/>
      <c r="Z9" s="1099"/>
      <c r="AA9" s="1099" t="s">
        <v>575</v>
      </c>
      <c r="AB9" s="1099"/>
      <c r="AC9" s="1099"/>
      <c r="AD9" s="1099"/>
      <c r="AE9" s="1100"/>
      <c r="AF9" s="1092" t="s">
        <v>128</v>
      </c>
      <c r="AG9" s="1093"/>
      <c r="AH9" s="1093"/>
      <c r="AI9" s="1093"/>
      <c r="AJ9" s="1094"/>
      <c r="AK9" s="1142" t="s">
        <v>575</v>
      </c>
      <c r="AL9" s="1143"/>
      <c r="AM9" s="1143"/>
      <c r="AN9" s="1143"/>
      <c r="AO9" s="1143"/>
      <c r="AP9" s="1143" t="s">
        <v>575</v>
      </c>
      <c r="AQ9" s="1143"/>
      <c r="AR9" s="1143"/>
      <c r="AS9" s="1143"/>
      <c r="AT9" s="1143"/>
      <c r="AU9" s="1140"/>
      <c r="AV9" s="1140"/>
      <c r="AW9" s="1140"/>
      <c r="AX9" s="1140"/>
      <c r="AY9" s="1141"/>
      <c r="AZ9" s="253"/>
      <c r="BA9" s="253"/>
      <c r="BB9" s="253"/>
      <c r="BC9" s="253"/>
      <c r="BD9" s="253"/>
      <c r="BE9" s="254"/>
      <c r="BF9" s="254"/>
      <c r="BG9" s="254"/>
      <c r="BH9" s="254"/>
      <c r="BI9" s="254"/>
      <c r="BJ9" s="254"/>
      <c r="BK9" s="254"/>
      <c r="BL9" s="254"/>
      <c r="BM9" s="254"/>
      <c r="BN9" s="254"/>
      <c r="BO9" s="254"/>
      <c r="BP9" s="254"/>
      <c r="BQ9" s="263">
        <v>3</v>
      </c>
      <c r="BR9" s="264"/>
      <c r="BS9" s="1069" t="s">
        <v>578</v>
      </c>
      <c r="BT9" s="1070"/>
      <c r="BU9" s="1070"/>
      <c r="BV9" s="1070"/>
      <c r="BW9" s="1070"/>
      <c r="BX9" s="1070"/>
      <c r="BY9" s="1070"/>
      <c r="BZ9" s="1070"/>
      <c r="CA9" s="1070"/>
      <c r="CB9" s="1070"/>
      <c r="CC9" s="1070"/>
      <c r="CD9" s="1070"/>
      <c r="CE9" s="1070"/>
      <c r="CF9" s="1070"/>
      <c r="CG9" s="1071"/>
      <c r="CH9" s="1044">
        <v>1</v>
      </c>
      <c r="CI9" s="1045"/>
      <c r="CJ9" s="1045"/>
      <c r="CK9" s="1045"/>
      <c r="CL9" s="1046"/>
      <c r="CM9" s="1044">
        <v>29</v>
      </c>
      <c r="CN9" s="1045"/>
      <c r="CO9" s="1045"/>
      <c r="CP9" s="1045"/>
      <c r="CQ9" s="1046"/>
      <c r="CR9" s="1044">
        <v>5</v>
      </c>
      <c r="CS9" s="1045"/>
      <c r="CT9" s="1045"/>
      <c r="CU9" s="1045"/>
      <c r="CV9" s="1046"/>
      <c r="CW9" s="1044" t="s">
        <v>575</v>
      </c>
      <c r="CX9" s="1045"/>
      <c r="CY9" s="1045"/>
      <c r="CZ9" s="1045"/>
      <c r="DA9" s="1046"/>
      <c r="DB9" s="1044" t="s">
        <v>575</v>
      </c>
      <c r="DC9" s="1045"/>
      <c r="DD9" s="1045"/>
      <c r="DE9" s="1045"/>
      <c r="DF9" s="1046"/>
      <c r="DG9" s="1044" t="s">
        <v>575</v>
      </c>
      <c r="DH9" s="1045"/>
      <c r="DI9" s="1045"/>
      <c r="DJ9" s="1045"/>
      <c r="DK9" s="1046"/>
      <c r="DL9" s="1044" t="s">
        <v>575</v>
      </c>
      <c r="DM9" s="1045"/>
      <c r="DN9" s="1045"/>
      <c r="DO9" s="1045"/>
      <c r="DP9" s="1046"/>
      <c r="DQ9" s="1044" t="s">
        <v>575</v>
      </c>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2"/>
      <c r="AL10" s="1143"/>
      <c r="AM10" s="1143"/>
      <c r="AN10" s="1143"/>
      <c r="AO10" s="1143"/>
      <c r="AP10" s="1143"/>
      <c r="AQ10" s="1143"/>
      <c r="AR10" s="1143"/>
      <c r="AS10" s="1143"/>
      <c r="AT10" s="1143"/>
      <c r="AU10" s="1140"/>
      <c r="AV10" s="1140"/>
      <c r="AW10" s="1140"/>
      <c r="AX10" s="1140"/>
      <c r="AY10" s="1141"/>
      <c r="AZ10" s="253"/>
      <c r="BA10" s="253"/>
      <c r="BB10" s="253"/>
      <c r="BC10" s="253"/>
      <c r="BD10" s="253"/>
      <c r="BE10" s="254"/>
      <c r="BF10" s="254"/>
      <c r="BG10" s="254"/>
      <c r="BH10" s="254"/>
      <c r="BI10" s="254"/>
      <c r="BJ10" s="254"/>
      <c r="BK10" s="254"/>
      <c r="BL10" s="254"/>
      <c r="BM10" s="254"/>
      <c r="BN10" s="254"/>
      <c r="BO10" s="254"/>
      <c r="BP10" s="254"/>
      <c r="BQ10" s="263">
        <v>4</v>
      </c>
      <c r="BR10" s="264"/>
      <c r="BS10" s="1069" t="s">
        <v>579</v>
      </c>
      <c r="BT10" s="1070"/>
      <c r="BU10" s="1070"/>
      <c r="BV10" s="1070"/>
      <c r="BW10" s="1070"/>
      <c r="BX10" s="1070"/>
      <c r="BY10" s="1070"/>
      <c r="BZ10" s="1070"/>
      <c r="CA10" s="1070"/>
      <c r="CB10" s="1070"/>
      <c r="CC10" s="1070"/>
      <c r="CD10" s="1070"/>
      <c r="CE10" s="1070"/>
      <c r="CF10" s="1070"/>
      <c r="CG10" s="1071"/>
      <c r="CH10" s="1044" t="s">
        <v>584</v>
      </c>
      <c r="CI10" s="1045"/>
      <c r="CJ10" s="1045"/>
      <c r="CK10" s="1045"/>
      <c r="CL10" s="1046"/>
      <c r="CM10" s="1044">
        <v>-28</v>
      </c>
      <c r="CN10" s="1045"/>
      <c r="CO10" s="1045"/>
      <c r="CP10" s="1045"/>
      <c r="CQ10" s="1046"/>
      <c r="CR10" s="1044">
        <v>2</v>
      </c>
      <c r="CS10" s="1045"/>
      <c r="CT10" s="1045"/>
      <c r="CU10" s="1045"/>
      <c r="CV10" s="1046"/>
      <c r="CW10" s="1044">
        <v>4</v>
      </c>
      <c r="CX10" s="1045"/>
      <c r="CY10" s="1045"/>
      <c r="CZ10" s="1045"/>
      <c r="DA10" s="1046"/>
      <c r="DB10" s="1044" t="s">
        <v>575</v>
      </c>
      <c r="DC10" s="1045"/>
      <c r="DD10" s="1045"/>
      <c r="DE10" s="1045"/>
      <c r="DF10" s="1046"/>
      <c r="DG10" s="1044" t="s">
        <v>575</v>
      </c>
      <c r="DH10" s="1045"/>
      <c r="DI10" s="1045"/>
      <c r="DJ10" s="1045"/>
      <c r="DK10" s="1046"/>
      <c r="DL10" s="1044" t="s">
        <v>575</v>
      </c>
      <c r="DM10" s="1045"/>
      <c r="DN10" s="1045"/>
      <c r="DO10" s="1045"/>
      <c r="DP10" s="1046"/>
      <c r="DQ10" s="1044" t="s">
        <v>575</v>
      </c>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2"/>
      <c r="AL11" s="1143"/>
      <c r="AM11" s="1143"/>
      <c r="AN11" s="1143"/>
      <c r="AO11" s="1143"/>
      <c r="AP11" s="1143"/>
      <c r="AQ11" s="1143"/>
      <c r="AR11" s="1143"/>
      <c r="AS11" s="1143"/>
      <c r="AT11" s="1143"/>
      <c r="AU11" s="1140"/>
      <c r="AV11" s="1140"/>
      <c r="AW11" s="1140"/>
      <c r="AX11" s="1140"/>
      <c r="AY11" s="1141"/>
      <c r="AZ11" s="253"/>
      <c r="BA11" s="253"/>
      <c r="BB11" s="253"/>
      <c r="BC11" s="253"/>
      <c r="BD11" s="253"/>
      <c r="BE11" s="254"/>
      <c r="BF11" s="254"/>
      <c r="BG11" s="254"/>
      <c r="BH11" s="254"/>
      <c r="BI11" s="254"/>
      <c r="BJ11" s="254"/>
      <c r="BK11" s="254"/>
      <c r="BL11" s="254"/>
      <c r="BM11" s="254"/>
      <c r="BN11" s="254"/>
      <c r="BO11" s="254"/>
      <c r="BP11" s="254"/>
      <c r="BQ11" s="263">
        <v>5</v>
      </c>
      <c r="BR11" s="264" t="s">
        <v>580</v>
      </c>
      <c r="BS11" s="1069" t="s">
        <v>581</v>
      </c>
      <c r="BT11" s="1070"/>
      <c r="BU11" s="1070"/>
      <c r="BV11" s="1070"/>
      <c r="BW11" s="1070"/>
      <c r="BX11" s="1070"/>
      <c r="BY11" s="1070"/>
      <c r="BZ11" s="1070"/>
      <c r="CA11" s="1070"/>
      <c r="CB11" s="1070"/>
      <c r="CC11" s="1070"/>
      <c r="CD11" s="1070"/>
      <c r="CE11" s="1070"/>
      <c r="CF11" s="1070"/>
      <c r="CG11" s="1071"/>
      <c r="CH11" s="1044">
        <v>96</v>
      </c>
      <c r="CI11" s="1045"/>
      <c r="CJ11" s="1045"/>
      <c r="CK11" s="1045"/>
      <c r="CL11" s="1046"/>
      <c r="CM11" s="1044">
        <v>28988</v>
      </c>
      <c r="CN11" s="1045"/>
      <c r="CO11" s="1045"/>
      <c r="CP11" s="1045"/>
      <c r="CQ11" s="1046"/>
      <c r="CR11" s="1044">
        <v>0</v>
      </c>
      <c r="CS11" s="1045"/>
      <c r="CT11" s="1045"/>
      <c r="CU11" s="1045"/>
      <c r="CV11" s="1046"/>
      <c r="CW11" s="1044" t="s">
        <v>575</v>
      </c>
      <c r="CX11" s="1045"/>
      <c r="CY11" s="1045"/>
      <c r="CZ11" s="1045"/>
      <c r="DA11" s="1046"/>
      <c r="DB11" s="1044">
        <v>169</v>
      </c>
      <c r="DC11" s="1045"/>
      <c r="DD11" s="1045"/>
      <c r="DE11" s="1045"/>
      <c r="DF11" s="1046"/>
      <c r="DG11" s="1044" t="s">
        <v>575</v>
      </c>
      <c r="DH11" s="1045"/>
      <c r="DI11" s="1045"/>
      <c r="DJ11" s="1045"/>
      <c r="DK11" s="1046"/>
      <c r="DL11" s="1044">
        <v>111</v>
      </c>
      <c r="DM11" s="1045"/>
      <c r="DN11" s="1045"/>
      <c r="DO11" s="1045"/>
      <c r="DP11" s="1046"/>
      <c r="DQ11" s="1044">
        <v>11</v>
      </c>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2"/>
      <c r="AL12" s="1143"/>
      <c r="AM12" s="1143"/>
      <c r="AN12" s="1143"/>
      <c r="AO12" s="1143"/>
      <c r="AP12" s="1143"/>
      <c r="AQ12" s="1143"/>
      <c r="AR12" s="1143"/>
      <c r="AS12" s="1143"/>
      <c r="AT12" s="1143"/>
      <c r="AU12" s="1140"/>
      <c r="AV12" s="1140"/>
      <c r="AW12" s="1140"/>
      <c r="AX12" s="1140"/>
      <c r="AY12" s="1141"/>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2"/>
      <c r="AL13" s="1143"/>
      <c r="AM13" s="1143"/>
      <c r="AN13" s="1143"/>
      <c r="AO13" s="1143"/>
      <c r="AP13" s="1143"/>
      <c r="AQ13" s="1143"/>
      <c r="AR13" s="1143"/>
      <c r="AS13" s="1143"/>
      <c r="AT13" s="1143"/>
      <c r="AU13" s="1140"/>
      <c r="AV13" s="1140"/>
      <c r="AW13" s="1140"/>
      <c r="AX13" s="1140"/>
      <c r="AY13" s="1141"/>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2"/>
      <c r="AL14" s="1143"/>
      <c r="AM14" s="1143"/>
      <c r="AN14" s="1143"/>
      <c r="AO14" s="1143"/>
      <c r="AP14" s="1143"/>
      <c r="AQ14" s="1143"/>
      <c r="AR14" s="1143"/>
      <c r="AS14" s="1143"/>
      <c r="AT14" s="1143"/>
      <c r="AU14" s="1140"/>
      <c r="AV14" s="1140"/>
      <c r="AW14" s="1140"/>
      <c r="AX14" s="1140"/>
      <c r="AY14" s="1141"/>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2"/>
      <c r="AL15" s="1143"/>
      <c r="AM15" s="1143"/>
      <c r="AN15" s="1143"/>
      <c r="AO15" s="1143"/>
      <c r="AP15" s="1143"/>
      <c r="AQ15" s="1143"/>
      <c r="AR15" s="1143"/>
      <c r="AS15" s="1143"/>
      <c r="AT15" s="1143"/>
      <c r="AU15" s="1140"/>
      <c r="AV15" s="1140"/>
      <c r="AW15" s="1140"/>
      <c r="AX15" s="1140"/>
      <c r="AY15" s="1141"/>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2"/>
      <c r="AL16" s="1143"/>
      <c r="AM16" s="1143"/>
      <c r="AN16" s="1143"/>
      <c r="AO16" s="1143"/>
      <c r="AP16" s="1143"/>
      <c r="AQ16" s="1143"/>
      <c r="AR16" s="1143"/>
      <c r="AS16" s="1143"/>
      <c r="AT16" s="1143"/>
      <c r="AU16" s="1140"/>
      <c r="AV16" s="1140"/>
      <c r="AW16" s="1140"/>
      <c r="AX16" s="1140"/>
      <c r="AY16" s="1141"/>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2"/>
      <c r="AL17" s="1143"/>
      <c r="AM17" s="1143"/>
      <c r="AN17" s="1143"/>
      <c r="AO17" s="1143"/>
      <c r="AP17" s="1143"/>
      <c r="AQ17" s="1143"/>
      <c r="AR17" s="1143"/>
      <c r="AS17" s="1143"/>
      <c r="AT17" s="1143"/>
      <c r="AU17" s="1140"/>
      <c r="AV17" s="1140"/>
      <c r="AW17" s="1140"/>
      <c r="AX17" s="1140"/>
      <c r="AY17" s="1141"/>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2"/>
      <c r="AL18" s="1143"/>
      <c r="AM18" s="1143"/>
      <c r="AN18" s="1143"/>
      <c r="AO18" s="1143"/>
      <c r="AP18" s="1143"/>
      <c r="AQ18" s="1143"/>
      <c r="AR18" s="1143"/>
      <c r="AS18" s="1143"/>
      <c r="AT18" s="1143"/>
      <c r="AU18" s="1140"/>
      <c r="AV18" s="1140"/>
      <c r="AW18" s="1140"/>
      <c r="AX18" s="1140"/>
      <c r="AY18" s="1141"/>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2"/>
      <c r="AL19" s="1143"/>
      <c r="AM19" s="1143"/>
      <c r="AN19" s="1143"/>
      <c r="AO19" s="1143"/>
      <c r="AP19" s="1143"/>
      <c r="AQ19" s="1143"/>
      <c r="AR19" s="1143"/>
      <c r="AS19" s="1143"/>
      <c r="AT19" s="1143"/>
      <c r="AU19" s="1140"/>
      <c r="AV19" s="1140"/>
      <c r="AW19" s="1140"/>
      <c r="AX19" s="1140"/>
      <c r="AY19" s="1141"/>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2"/>
      <c r="AL20" s="1143"/>
      <c r="AM20" s="1143"/>
      <c r="AN20" s="1143"/>
      <c r="AO20" s="1143"/>
      <c r="AP20" s="1143"/>
      <c r="AQ20" s="1143"/>
      <c r="AR20" s="1143"/>
      <c r="AS20" s="1143"/>
      <c r="AT20" s="1143"/>
      <c r="AU20" s="1140"/>
      <c r="AV20" s="1140"/>
      <c r="AW20" s="1140"/>
      <c r="AX20" s="1140"/>
      <c r="AY20" s="1141"/>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2"/>
      <c r="AL21" s="1143"/>
      <c r="AM21" s="1143"/>
      <c r="AN21" s="1143"/>
      <c r="AO21" s="1143"/>
      <c r="AP21" s="1143"/>
      <c r="AQ21" s="1143"/>
      <c r="AR21" s="1143"/>
      <c r="AS21" s="1143"/>
      <c r="AT21" s="1143"/>
      <c r="AU21" s="1140"/>
      <c r="AV21" s="1140"/>
      <c r="AW21" s="1140"/>
      <c r="AX21" s="1140"/>
      <c r="AY21" s="1141"/>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7"/>
      <c r="R22" s="1138"/>
      <c r="S22" s="1138"/>
      <c r="T22" s="1138"/>
      <c r="U22" s="1138"/>
      <c r="V22" s="1138"/>
      <c r="W22" s="1138"/>
      <c r="X22" s="1138"/>
      <c r="Y22" s="1138"/>
      <c r="Z22" s="1138"/>
      <c r="AA22" s="1138"/>
      <c r="AB22" s="1138"/>
      <c r="AC22" s="1138"/>
      <c r="AD22" s="1138"/>
      <c r="AE22" s="1139"/>
      <c r="AF22" s="1092"/>
      <c r="AG22" s="1093"/>
      <c r="AH22" s="1093"/>
      <c r="AI22" s="1093"/>
      <c r="AJ22" s="1094"/>
      <c r="AK22" s="1133"/>
      <c r="AL22" s="1134"/>
      <c r="AM22" s="1134"/>
      <c r="AN22" s="1134"/>
      <c r="AO22" s="1134"/>
      <c r="AP22" s="1134"/>
      <c r="AQ22" s="1134"/>
      <c r="AR22" s="1134"/>
      <c r="AS22" s="1134"/>
      <c r="AT22" s="1134"/>
      <c r="AU22" s="1135"/>
      <c r="AV22" s="1135"/>
      <c r="AW22" s="1135"/>
      <c r="AX22" s="1135"/>
      <c r="AY22" s="1136"/>
      <c r="AZ22" s="1084" t="s">
        <v>387</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388</v>
      </c>
      <c r="B23" s="999" t="s">
        <v>389</v>
      </c>
      <c r="C23" s="1000"/>
      <c r="D23" s="1000"/>
      <c r="E23" s="1000"/>
      <c r="F23" s="1000"/>
      <c r="G23" s="1000"/>
      <c r="H23" s="1000"/>
      <c r="I23" s="1000"/>
      <c r="J23" s="1000"/>
      <c r="K23" s="1000"/>
      <c r="L23" s="1000"/>
      <c r="M23" s="1000"/>
      <c r="N23" s="1000"/>
      <c r="O23" s="1000"/>
      <c r="P23" s="1001"/>
      <c r="Q23" s="1123">
        <f>SUM(Q7:U9)</f>
        <v>37444</v>
      </c>
      <c r="R23" s="1124"/>
      <c r="S23" s="1124"/>
      <c r="T23" s="1124"/>
      <c r="U23" s="1124"/>
      <c r="V23" s="1125">
        <f t="shared" ref="V23" si="0">SUM(V7:Z9)</f>
        <v>36096</v>
      </c>
      <c r="W23" s="1121"/>
      <c r="X23" s="1121"/>
      <c r="Y23" s="1121"/>
      <c r="Z23" s="1126"/>
      <c r="AA23" s="1125">
        <f t="shared" ref="AA23" si="1">SUM(AA7:AE9)</f>
        <v>1347</v>
      </c>
      <c r="AB23" s="1121"/>
      <c r="AC23" s="1121"/>
      <c r="AD23" s="1121"/>
      <c r="AE23" s="1122"/>
      <c r="AF23" s="1127">
        <v>633</v>
      </c>
      <c r="AG23" s="1124"/>
      <c r="AH23" s="1124"/>
      <c r="AI23" s="1124"/>
      <c r="AJ23" s="1128"/>
      <c r="AK23" s="1129"/>
      <c r="AL23" s="1130"/>
      <c r="AM23" s="1130"/>
      <c r="AN23" s="1130"/>
      <c r="AO23" s="1130"/>
      <c r="AP23" s="1124">
        <f t="shared" ref="AP23" si="2">SUM(AP7:AT9)</f>
        <v>39166</v>
      </c>
      <c r="AQ23" s="1124"/>
      <c r="AR23" s="1124"/>
      <c r="AS23" s="1124"/>
      <c r="AT23" s="1124"/>
      <c r="AU23" s="1131"/>
      <c r="AV23" s="1131"/>
      <c r="AW23" s="1131"/>
      <c r="AX23" s="1131"/>
      <c r="AY23" s="1132"/>
      <c r="AZ23" s="1120" t="s">
        <v>128</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390</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391</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367</v>
      </c>
      <c r="B26" s="1051"/>
      <c r="C26" s="1051"/>
      <c r="D26" s="1051"/>
      <c r="E26" s="1051"/>
      <c r="F26" s="1051"/>
      <c r="G26" s="1051"/>
      <c r="H26" s="1051"/>
      <c r="I26" s="1051"/>
      <c r="J26" s="1051"/>
      <c r="K26" s="1051"/>
      <c r="L26" s="1051"/>
      <c r="M26" s="1051"/>
      <c r="N26" s="1051"/>
      <c r="O26" s="1051"/>
      <c r="P26" s="1052"/>
      <c r="Q26" s="1056" t="s">
        <v>392</v>
      </c>
      <c r="R26" s="1057"/>
      <c r="S26" s="1057"/>
      <c r="T26" s="1057"/>
      <c r="U26" s="1058"/>
      <c r="V26" s="1056" t="s">
        <v>393</v>
      </c>
      <c r="W26" s="1057"/>
      <c r="X26" s="1057"/>
      <c r="Y26" s="1057"/>
      <c r="Z26" s="1058"/>
      <c r="AA26" s="1056" t="s">
        <v>394</v>
      </c>
      <c r="AB26" s="1057"/>
      <c r="AC26" s="1057"/>
      <c r="AD26" s="1057"/>
      <c r="AE26" s="1057"/>
      <c r="AF26" s="1114" t="s">
        <v>395</v>
      </c>
      <c r="AG26" s="1063"/>
      <c r="AH26" s="1063"/>
      <c r="AI26" s="1063"/>
      <c r="AJ26" s="1115"/>
      <c r="AK26" s="1057" t="s">
        <v>396</v>
      </c>
      <c r="AL26" s="1057"/>
      <c r="AM26" s="1057"/>
      <c r="AN26" s="1057"/>
      <c r="AO26" s="1058"/>
      <c r="AP26" s="1056" t="s">
        <v>397</v>
      </c>
      <c r="AQ26" s="1057"/>
      <c r="AR26" s="1057"/>
      <c r="AS26" s="1057"/>
      <c r="AT26" s="1058"/>
      <c r="AU26" s="1056" t="s">
        <v>398</v>
      </c>
      <c r="AV26" s="1057"/>
      <c r="AW26" s="1057"/>
      <c r="AX26" s="1057"/>
      <c r="AY26" s="1058"/>
      <c r="AZ26" s="1056" t="s">
        <v>399</v>
      </c>
      <c r="BA26" s="1057"/>
      <c r="BB26" s="1057"/>
      <c r="BC26" s="1057"/>
      <c r="BD26" s="1058"/>
      <c r="BE26" s="1056" t="s">
        <v>374</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400</v>
      </c>
      <c r="C28" s="1106"/>
      <c r="D28" s="1106"/>
      <c r="E28" s="1106"/>
      <c r="F28" s="1106"/>
      <c r="G28" s="1106"/>
      <c r="H28" s="1106"/>
      <c r="I28" s="1106"/>
      <c r="J28" s="1106"/>
      <c r="K28" s="1106"/>
      <c r="L28" s="1106"/>
      <c r="M28" s="1106"/>
      <c r="N28" s="1106"/>
      <c r="O28" s="1106"/>
      <c r="P28" s="1107"/>
      <c r="Q28" s="1108">
        <v>5650</v>
      </c>
      <c r="R28" s="1109"/>
      <c r="S28" s="1109"/>
      <c r="T28" s="1109"/>
      <c r="U28" s="1109"/>
      <c r="V28" s="1109">
        <v>5613</v>
      </c>
      <c r="W28" s="1109"/>
      <c r="X28" s="1109"/>
      <c r="Y28" s="1109"/>
      <c r="Z28" s="1109"/>
      <c r="AA28" s="1109">
        <v>38</v>
      </c>
      <c r="AB28" s="1109"/>
      <c r="AC28" s="1109"/>
      <c r="AD28" s="1109"/>
      <c r="AE28" s="1110"/>
      <c r="AF28" s="1111">
        <v>38</v>
      </c>
      <c r="AG28" s="1109"/>
      <c r="AH28" s="1109"/>
      <c r="AI28" s="1109"/>
      <c r="AJ28" s="1112"/>
      <c r="AK28" s="1113">
        <v>445</v>
      </c>
      <c r="AL28" s="1101"/>
      <c r="AM28" s="1101"/>
      <c r="AN28" s="1101"/>
      <c r="AO28" s="1101"/>
      <c r="AP28" s="1101" t="s">
        <v>575</v>
      </c>
      <c r="AQ28" s="1101"/>
      <c r="AR28" s="1101"/>
      <c r="AS28" s="1101"/>
      <c r="AT28" s="1101"/>
      <c r="AU28" s="1101" t="s">
        <v>575</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401</v>
      </c>
      <c r="C29" s="1087"/>
      <c r="D29" s="1087"/>
      <c r="E29" s="1087"/>
      <c r="F29" s="1087"/>
      <c r="G29" s="1087"/>
      <c r="H29" s="1087"/>
      <c r="I29" s="1087"/>
      <c r="J29" s="1087"/>
      <c r="K29" s="1087"/>
      <c r="L29" s="1087"/>
      <c r="M29" s="1087"/>
      <c r="N29" s="1087"/>
      <c r="O29" s="1087"/>
      <c r="P29" s="1088"/>
      <c r="Q29" s="1098">
        <v>408</v>
      </c>
      <c r="R29" s="1099"/>
      <c r="S29" s="1099"/>
      <c r="T29" s="1099"/>
      <c r="U29" s="1099"/>
      <c r="V29" s="1099">
        <v>408</v>
      </c>
      <c r="W29" s="1099"/>
      <c r="X29" s="1099"/>
      <c r="Y29" s="1099"/>
      <c r="Z29" s="1099"/>
      <c r="AA29" s="1099" t="s">
        <v>575</v>
      </c>
      <c r="AB29" s="1099"/>
      <c r="AC29" s="1099"/>
      <c r="AD29" s="1099"/>
      <c r="AE29" s="1100"/>
      <c r="AF29" s="1092" t="s">
        <v>128</v>
      </c>
      <c r="AG29" s="1093"/>
      <c r="AH29" s="1093"/>
      <c r="AI29" s="1093"/>
      <c r="AJ29" s="1094"/>
      <c r="AK29" s="1035">
        <v>213</v>
      </c>
      <c r="AL29" s="1026"/>
      <c r="AM29" s="1026"/>
      <c r="AN29" s="1026"/>
      <c r="AO29" s="1026"/>
      <c r="AP29" s="1026">
        <v>94</v>
      </c>
      <c r="AQ29" s="1026"/>
      <c r="AR29" s="1026"/>
      <c r="AS29" s="1026"/>
      <c r="AT29" s="1026"/>
      <c r="AU29" s="1026">
        <v>34</v>
      </c>
      <c r="AV29" s="1026"/>
      <c r="AW29" s="1026"/>
      <c r="AX29" s="1026"/>
      <c r="AY29" s="1026"/>
      <c r="AZ29" s="1097"/>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402</v>
      </c>
      <c r="C30" s="1087"/>
      <c r="D30" s="1087"/>
      <c r="E30" s="1087"/>
      <c r="F30" s="1087"/>
      <c r="G30" s="1087"/>
      <c r="H30" s="1087"/>
      <c r="I30" s="1087"/>
      <c r="J30" s="1087"/>
      <c r="K30" s="1087"/>
      <c r="L30" s="1087"/>
      <c r="M30" s="1087"/>
      <c r="N30" s="1087"/>
      <c r="O30" s="1087"/>
      <c r="P30" s="1088"/>
      <c r="Q30" s="1098">
        <v>5971</v>
      </c>
      <c r="R30" s="1099"/>
      <c r="S30" s="1099"/>
      <c r="T30" s="1099"/>
      <c r="U30" s="1099"/>
      <c r="V30" s="1099">
        <v>5893</v>
      </c>
      <c r="W30" s="1099"/>
      <c r="X30" s="1099"/>
      <c r="Y30" s="1099"/>
      <c r="Z30" s="1099"/>
      <c r="AA30" s="1099">
        <v>77</v>
      </c>
      <c r="AB30" s="1099"/>
      <c r="AC30" s="1099"/>
      <c r="AD30" s="1099"/>
      <c r="AE30" s="1100"/>
      <c r="AF30" s="1092">
        <v>77</v>
      </c>
      <c r="AG30" s="1093"/>
      <c r="AH30" s="1093"/>
      <c r="AI30" s="1093"/>
      <c r="AJ30" s="1094"/>
      <c r="AK30" s="1035">
        <v>929</v>
      </c>
      <c r="AL30" s="1026"/>
      <c r="AM30" s="1026"/>
      <c r="AN30" s="1026"/>
      <c r="AO30" s="1026"/>
      <c r="AP30" s="1026">
        <v>10</v>
      </c>
      <c r="AQ30" s="1026"/>
      <c r="AR30" s="1026"/>
      <c r="AS30" s="1026"/>
      <c r="AT30" s="1026"/>
      <c r="AU30" s="1026">
        <v>1</v>
      </c>
      <c r="AV30" s="1026"/>
      <c r="AW30" s="1026"/>
      <c r="AX30" s="1026"/>
      <c r="AY30" s="1026"/>
      <c r="AZ30" s="1097"/>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403</v>
      </c>
      <c r="C31" s="1087"/>
      <c r="D31" s="1087"/>
      <c r="E31" s="1087"/>
      <c r="F31" s="1087"/>
      <c r="G31" s="1087"/>
      <c r="H31" s="1087"/>
      <c r="I31" s="1087"/>
      <c r="J31" s="1087"/>
      <c r="K31" s="1087"/>
      <c r="L31" s="1087"/>
      <c r="M31" s="1087"/>
      <c r="N31" s="1087"/>
      <c r="O31" s="1087"/>
      <c r="P31" s="1088"/>
      <c r="Q31" s="1098">
        <v>40</v>
      </c>
      <c r="R31" s="1099"/>
      <c r="S31" s="1099"/>
      <c r="T31" s="1099"/>
      <c r="U31" s="1099"/>
      <c r="V31" s="1099">
        <v>40</v>
      </c>
      <c r="W31" s="1099"/>
      <c r="X31" s="1099"/>
      <c r="Y31" s="1099"/>
      <c r="Z31" s="1099"/>
      <c r="AA31" s="1099" t="s">
        <v>575</v>
      </c>
      <c r="AB31" s="1099"/>
      <c r="AC31" s="1099"/>
      <c r="AD31" s="1099"/>
      <c r="AE31" s="1100"/>
      <c r="AF31" s="1092" t="s">
        <v>128</v>
      </c>
      <c r="AG31" s="1093"/>
      <c r="AH31" s="1093"/>
      <c r="AI31" s="1093"/>
      <c r="AJ31" s="1094"/>
      <c r="AK31" s="1035">
        <v>0</v>
      </c>
      <c r="AL31" s="1026"/>
      <c r="AM31" s="1026"/>
      <c r="AN31" s="1026"/>
      <c r="AO31" s="1026"/>
      <c r="AP31" s="1026" t="s">
        <v>575</v>
      </c>
      <c r="AQ31" s="1026"/>
      <c r="AR31" s="1026"/>
      <c r="AS31" s="1026"/>
      <c r="AT31" s="1026"/>
      <c r="AU31" s="1026" t="s">
        <v>575</v>
      </c>
      <c r="AV31" s="1026"/>
      <c r="AW31" s="1026"/>
      <c r="AX31" s="1026"/>
      <c r="AY31" s="1026"/>
      <c r="AZ31" s="1097"/>
      <c r="BA31" s="1097"/>
      <c r="BB31" s="1097"/>
      <c r="BC31" s="1097"/>
      <c r="BD31" s="1097"/>
      <c r="BE31" s="1081"/>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404</v>
      </c>
      <c r="C32" s="1087"/>
      <c r="D32" s="1087"/>
      <c r="E32" s="1087"/>
      <c r="F32" s="1087"/>
      <c r="G32" s="1087"/>
      <c r="H32" s="1087"/>
      <c r="I32" s="1087"/>
      <c r="J32" s="1087"/>
      <c r="K32" s="1087"/>
      <c r="L32" s="1087"/>
      <c r="M32" s="1087"/>
      <c r="N32" s="1087"/>
      <c r="O32" s="1087"/>
      <c r="P32" s="1088"/>
      <c r="Q32" s="1098">
        <v>515</v>
      </c>
      <c r="R32" s="1099"/>
      <c r="S32" s="1099"/>
      <c r="T32" s="1099"/>
      <c r="U32" s="1099"/>
      <c r="V32" s="1099">
        <v>509</v>
      </c>
      <c r="W32" s="1099"/>
      <c r="X32" s="1099"/>
      <c r="Y32" s="1099"/>
      <c r="Z32" s="1099"/>
      <c r="AA32" s="1099">
        <v>5</v>
      </c>
      <c r="AB32" s="1099"/>
      <c r="AC32" s="1099"/>
      <c r="AD32" s="1099"/>
      <c r="AE32" s="1100"/>
      <c r="AF32" s="1092">
        <v>5</v>
      </c>
      <c r="AG32" s="1093"/>
      <c r="AH32" s="1093"/>
      <c r="AI32" s="1093"/>
      <c r="AJ32" s="1094"/>
      <c r="AK32" s="1035">
        <v>220</v>
      </c>
      <c r="AL32" s="1026"/>
      <c r="AM32" s="1026"/>
      <c r="AN32" s="1026"/>
      <c r="AO32" s="1026"/>
      <c r="AP32" s="1026" t="s">
        <v>575</v>
      </c>
      <c r="AQ32" s="1026"/>
      <c r="AR32" s="1026"/>
      <c r="AS32" s="1026"/>
      <c r="AT32" s="1026"/>
      <c r="AU32" s="1026" t="s">
        <v>575</v>
      </c>
      <c r="AV32" s="1026"/>
      <c r="AW32" s="1026"/>
      <c r="AX32" s="1026"/>
      <c r="AY32" s="1026"/>
      <c r="AZ32" s="1097"/>
      <c r="BA32" s="1097"/>
      <c r="BB32" s="1097"/>
      <c r="BC32" s="1097"/>
      <c r="BD32" s="1097"/>
      <c r="BE32" s="1081"/>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t="s">
        <v>405</v>
      </c>
      <c r="C33" s="1087"/>
      <c r="D33" s="1087"/>
      <c r="E33" s="1087"/>
      <c r="F33" s="1087"/>
      <c r="G33" s="1087"/>
      <c r="H33" s="1087"/>
      <c r="I33" s="1087"/>
      <c r="J33" s="1087"/>
      <c r="K33" s="1087"/>
      <c r="L33" s="1087"/>
      <c r="M33" s="1087"/>
      <c r="N33" s="1087"/>
      <c r="O33" s="1087"/>
      <c r="P33" s="1088"/>
      <c r="Q33" s="1098">
        <v>896</v>
      </c>
      <c r="R33" s="1099"/>
      <c r="S33" s="1099"/>
      <c r="T33" s="1099"/>
      <c r="U33" s="1099"/>
      <c r="V33" s="1099">
        <v>847</v>
      </c>
      <c r="W33" s="1099"/>
      <c r="X33" s="1099"/>
      <c r="Y33" s="1099"/>
      <c r="Z33" s="1099"/>
      <c r="AA33" s="1099">
        <v>48</v>
      </c>
      <c r="AB33" s="1099"/>
      <c r="AC33" s="1099"/>
      <c r="AD33" s="1099"/>
      <c r="AE33" s="1100"/>
      <c r="AF33" s="1092">
        <v>795</v>
      </c>
      <c r="AG33" s="1093"/>
      <c r="AH33" s="1093"/>
      <c r="AI33" s="1093"/>
      <c r="AJ33" s="1094"/>
      <c r="AK33" s="1035">
        <v>12</v>
      </c>
      <c r="AL33" s="1026"/>
      <c r="AM33" s="1026"/>
      <c r="AN33" s="1026"/>
      <c r="AO33" s="1026"/>
      <c r="AP33" s="1026">
        <v>3091</v>
      </c>
      <c r="AQ33" s="1026"/>
      <c r="AR33" s="1026"/>
      <c r="AS33" s="1026"/>
      <c r="AT33" s="1026"/>
      <c r="AU33" s="1026">
        <v>816</v>
      </c>
      <c r="AV33" s="1026"/>
      <c r="AW33" s="1026"/>
      <c r="AX33" s="1026"/>
      <c r="AY33" s="1026"/>
      <c r="AZ33" s="1097"/>
      <c r="BA33" s="1097"/>
      <c r="BB33" s="1097"/>
      <c r="BC33" s="1097"/>
      <c r="BD33" s="1097"/>
      <c r="BE33" s="1081" t="s">
        <v>406</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t="s">
        <v>407</v>
      </c>
      <c r="C34" s="1087"/>
      <c r="D34" s="1087"/>
      <c r="E34" s="1087"/>
      <c r="F34" s="1087"/>
      <c r="G34" s="1087"/>
      <c r="H34" s="1087"/>
      <c r="I34" s="1087"/>
      <c r="J34" s="1087"/>
      <c r="K34" s="1087"/>
      <c r="L34" s="1087"/>
      <c r="M34" s="1087"/>
      <c r="N34" s="1087"/>
      <c r="O34" s="1087"/>
      <c r="P34" s="1088"/>
      <c r="Q34" s="1098">
        <v>245</v>
      </c>
      <c r="R34" s="1099"/>
      <c r="S34" s="1099"/>
      <c r="T34" s="1099"/>
      <c r="U34" s="1099"/>
      <c r="V34" s="1099">
        <v>236</v>
      </c>
      <c r="W34" s="1099"/>
      <c r="X34" s="1099"/>
      <c r="Y34" s="1099"/>
      <c r="Z34" s="1099"/>
      <c r="AA34" s="1099">
        <v>9</v>
      </c>
      <c r="AB34" s="1099"/>
      <c r="AC34" s="1099"/>
      <c r="AD34" s="1099"/>
      <c r="AE34" s="1100"/>
      <c r="AF34" s="1092">
        <v>9</v>
      </c>
      <c r="AG34" s="1093"/>
      <c r="AH34" s="1093"/>
      <c r="AI34" s="1093"/>
      <c r="AJ34" s="1094"/>
      <c r="AK34" s="1035">
        <v>116</v>
      </c>
      <c r="AL34" s="1026"/>
      <c r="AM34" s="1026"/>
      <c r="AN34" s="1026"/>
      <c r="AO34" s="1026"/>
      <c r="AP34" s="1026">
        <v>554</v>
      </c>
      <c r="AQ34" s="1026"/>
      <c r="AR34" s="1026"/>
      <c r="AS34" s="1026"/>
      <c r="AT34" s="1026"/>
      <c r="AU34" s="1026">
        <v>442</v>
      </c>
      <c r="AV34" s="1026"/>
      <c r="AW34" s="1026"/>
      <c r="AX34" s="1026"/>
      <c r="AY34" s="1026"/>
      <c r="AZ34" s="1097"/>
      <c r="BA34" s="1097"/>
      <c r="BB34" s="1097"/>
      <c r="BC34" s="1097"/>
      <c r="BD34" s="1097"/>
      <c r="BE34" s="1081" t="s">
        <v>408</v>
      </c>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t="s">
        <v>409</v>
      </c>
      <c r="C35" s="1087"/>
      <c r="D35" s="1087"/>
      <c r="E35" s="1087"/>
      <c r="F35" s="1087"/>
      <c r="G35" s="1087"/>
      <c r="H35" s="1087"/>
      <c r="I35" s="1087"/>
      <c r="J35" s="1087"/>
      <c r="K35" s="1087"/>
      <c r="L35" s="1087"/>
      <c r="M35" s="1087"/>
      <c r="N35" s="1087"/>
      <c r="O35" s="1087"/>
      <c r="P35" s="1088"/>
      <c r="Q35" s="1098">
        <v>18</v>
      </c>
      <c r="R35" s="1099"/>
      <c r="S35" s="1099"/>
      <c r="T35" s="1099"/>
      <c r="U35" s="1099"/>
      <c r="V35" s="1099">
        <v>18</v>
      </c>
      <c r="W35" s="1099"/>
      <c r="X35" s="1099"/>
      <c r="Y35" s="1099"/>
      <c r="Z35" s="1099"/>
      <c r="AA35" s="1099" t="s">
        <v>575</v>
      </c>
      <c r="AB35" s="1099"/>
      <c r="AC35" s="1099"/>
      <c r="AD35" s="1099"/>
      <c r="AE35" s="1100"/>
      <c r="AF35" s="1092" t="s">
        <v>128</v>
      </c>
      <c r="AG35" s="1093"/>
      <c r="AH35" s="1093"/>
      <c r="AI35" s="1093"/>
      <c r="AJ35" s="1094"/>
      <c r="AK35" s="1035">
        <v>2</v>
      </c>
      <c r="AL35" s="1026"/>
      <c r="AM35" s="1026"/>
      <c r="AN35" s="1026"/>
      <c r="AO35" s="1026"/>
      <c r="AP35" s="1026" t="s">
        <v>575</v>
      </c>
      <c r="AQ35" s="1026"/>
      <c r="AR35" s="1026"/>
      <c r="AS35" s="1026"/>
      <c r="AT35" s="1026"/>
      <c r="AU35" s="1026" t="s">
        <v>575</v>
      </c>
      <c r="AV35" s="1026"/>
      <c r="AW35" s="1026"/>
      <c r="AX35" s="1026"/>
      <c r="AY35" s="1026"/>
      <c r="AZ35" s="1097"/>
      <c r="BA35" s="1097"/>
      <c r="BB35" s="1097"/>
      <c r="BC35" s="1097"/>
      <c r="BD35" s="1097"/>
      <c r="BE35" s="1081" t="s">
        <v>408</v>
      </c>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t="s">
        <v>410</v>
      </c>
      <c r="C36" s="1087"/>
      <c r="D36" s="1087"/>
      <c r="E36" s="1087"/>
      <c r="F36" s="1087"/>
      <c r="G36" s="1087"/>
      <c r="H36" s="1087"/>
      <c r="I36" s="1087"/>
      <c r="J36" s="1087"/>
      <c r="K36" s="1087"/>
      <c r="L36" s="1087"/>
      <c r="M36" s="1087"/>
      <c r="N36" s="1087"/>
      <c r="O36" s="1087"/>
      <c r="P36" s="1088"/>
      <c r="Q36" s="1098">
        <v>2</v>
      </c>
      <c r="R36" s="1099"/>
      <c r="S36" s="1099"/>
      <c r="T36" s="1099"/>
      <c r="U36" s="1099"/>
      <c r="V36" s="1099">
        <v>2</v>
      </c>
      <c r="W36" s="1099"/>
      <c r="X36" s="1099"/>
      <c r="Y36" s="1099"/>
      <c r="Z36" s="1099"/>
      <c r="AA36" s="1099" t="s">
        <v>575</v>
      </c>
      <c r="AB36" s="1099"/>
      <c r="AC36" s="1099"/>
      <c r="AD36" s="1099"/>
      <c r="AE36" s="1100"/>
      <c r="AF36" s="1092" t="s">
        <v>128</v>
      </c>
      <c r="AG36" s="1093"/>
      <c r="AH36" s="1093"/>
      <c r="AI36" s="1093"/>
      <c r="AJ36" s="1094"/>
      <c r="AK36" s="1035">
        <v>0</v>
      </c>
      <c r="AL36" s="1026"/>
      <c r="AM36" s="1026"/>
      <c r="AN36" s="1026"/>
      <c r="AO36" s="1026"/>
      <c r="AP36" s="1026" t="s">
        <v>575</v>
      </c>
      <c r="AQ36" s="1026"/>
      <c r="AR36" s="1026"/>
      <c r="AS36" s="1026"/>
      <c r="AT36" s="1026"/>
      <c r="AU36" s="1026" t="s">
        <v>575</v>
      </c>
      <c r="AV36" s="1026"/>
      <c r="AW36" s="1026"/>
      <c r="AX36" s="1026"/>
      <c r="AY36" s="1026"/>
      <c r="AZ36" s="1097"/>
      <c r="BA36" s="1097"/>
      <c r="BB36" s="1097"/>
      <c r="BC36" s="1097"/>
      <c r="BD36" s="1097"/>
      <c r="BE36" s="1081" t="s">
        <v>408</v>
      </c>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t="s">
        <v>411</v>
      </c>
      <c r="C37" s="1087"/>
      <c r="D37" s="1087"/>
      <c r="E37" s="1087"/>
      <c r="F37" s="1087"/>
      <c r="G37" s="1087"/>
      <c r="H37" s="1087"/>
      <c r="I37" s="1087"/>
      <c r="J37" s="1087"/>
      <c r="K37" s="1087"/>
      <c r="L37" s="1087"/>
      <c r="M37" s="1087"/>
      <c r="N37" s="1087"/>
      <c r="O37" s="1087"/>
      <c r="P37" s="1088"/>
      <c r="Q37" s="1098">
        <v>6</v>
      </c>
      <c r="R37" s="1099"/>
      <c r="S37" s="1099"/>
      <c r="T37" s="1099"/>
      <c r="U37" s="1099"/>
      <c r="V37" s="1099">
        <v>6</v>
      </c>
      <c r="W37" s="1099"/>
      <c r="X37" s="1099"/>
      <c r="Y37" s="1099"/>
      <c r="Z37" s="1099"/>
      <c r="AA37" s="1099" t="s">
        <v>575</v>
      </c>
      <c r="AB37" s="1099"/>
      <c r="AC37" s="1099"/>
      <c r="AD37" s="1099"/>
      <c r="AE37" s="1100"/>
      <c r="AF37" s="1092" t="s">
        <v>128</v>
      </c>
      <c r="AG37" s="1093"/>
      <c r="AH37" s="1093"/>
      <c r="AI37" s="1093"/>
      <c r="AJ37" s="1094"/>
      <c r="AK37" s="1035">
        <v>5</v>
      </c>
      <c r="AL37" s="1026"/>
      <c r="AM37" s="1026"/>
      <c r="AN37" s="1026"/>
      <c r="AO37" s="1026"/>
      <c r="AP37" s="1026">
        <v>32</v>
      </c>
      <c r="AQ37" s="1026"/>
      <c r="AR37" s="1026"/>
      <c r="AS37" s="1026"/>
      <c r="AT37" s="1026"/>
      <c r="AU37" s="1026">
        <v>28</v>
      </c>
      <c r="AV37" s="1026"/>
      <c r="AW37" s="1026"/>
      <c r="AX37" s="1026"/>
      <c r="AY37" s="1026"/>
      <c r="AZ37" s="1097"/>
      <c r="BA37" s="1097"/>
      <c r="BB37" s="1097"/>
      <c r="BC37" s="1097"/>
      <c r="BD37" s="1097"/>
      <c r="BE37" s="1081" t="s">
        <v>408</v>
      </c>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t="s">
        <v>412</v>
      </c>
      <c r="C38" s="1087"/>
      <c r="D38" s="1087"/>
      <c r="E38" s="1087"/>
      <c r="F38" s="1087"/>
      <c r="G38" s="1087"/>
      <c r="H38" s="1087"/>
      <c r="I38" s="1087"/>
      <c r="J38" s="1087"/>
      <c r="K38" s="1087"/>
      <c r="L38" s="1087"/>
      <c r="M38" s="1087"/>
      <c r="N38" s="1087"/>
      <c r="O38" s="1087"/>
      <c r="P38" s="1088"/>
      <c r="Q38" s="1098">
        <v>26</v>
      </c>
      <c r="R38" s="1099"/>
      <c r="S38" s="1099"/>
      <c r="T38" s="1099"/>
      <c r="U38" s="1099"/>
      <c r="V38" s="1099">
        <v>26</v>
      </c>
      <c r="W38" s="1099"/>
      <c r="X38" s="1099"/>
      <c r="Y38" s="1099"/>
      <c r="Z38" s="1099"/>
      <c r="AA38" s="1099" t="s">
        <v>575</v>
      </c>
      <c r="AB38" s="1099"/>
      <c r="AC38" s="1099"/>
      <c r="AD38" s="1099"/>
      <c r="AE38" s="1100"/>
      <c r="AF38" s="1092" t="s">
        <v>128</v>
      </c>
      <c r="AG38" s="1093"/>
      <c r="AH38" s="1093"/>
      <c r="AI38" s="1093"/>
      <c r="AJ38" s="1094"/>
      <c r="AK38" s="1035">
        <v>23</v>
      </c>
      <c r="AL38" s="1026"/>
      <c r="AM38" s="1026"/>
      <c r="AN38" s="1026"/>
      <c r="AO38" s="1026"/>
      <c r="AP38" s="1026">
        <v>75</v>
      </c>
      <c r="AQ38" s="1026"/>
      <c r="AR38" s="1026"/>
      <c r="AS38" s="1026"/>
      <c r="AT38" s="1026"/>
      <c r="AU38" s="1026">
        <v>68</v>
      </c>
      <c r="AV38" s="1026"/>
      <c r="AW38" s="1026"/>
      <c r="AX38" s="1026"/>
      <c r="AY38" s="1026"/>
      <c r="AZ38" s="1097"/>
      <c r="BA38" s="1097"/>
      <c r="BB38" s="1097"/>
      <c r="BC38" s="1097"/>
      <c r="BD38" s="1097"/>
      <c r="BE38" s="1081" t="s">
        <v>408</v>
      </c>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413</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388</v>
      </c>
      <c r="B63" s="999" t="s">
        <v>414</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924</v>
      </c>
      <c r="AG63" s="1014"/>
      <c r="AH63" s="1014"/>
      <c r="AI63" s="1014"/>
      <c r="AJ63" s="1079"/>
      <c r="AK63" s="1080"/>
      <c r="AL63" s="1018"/>
      <c r="AM63" s="1018"/>
      <c r="AN63" s="1018"/>
      <c r="AO63" s="1018"/>
      <c r="AP63" s="1014"/>
      <c r="AQ63" s="1014"/>
      <c r="AR63" s="1014"/>
      <c r="AS63" s="1014"/>
      <c r="AT63" s="1014"/>
      <c r="AU63" s="1014"/>
      <c r="AV63" s="1014"/>
      <c r="AW63" s="1014"/>
      <c r="AX63" s="1014"/>
      <c r="AY63" s="1014"/>
      <c r="AZ63" s="1074"/>
      <c r="BA63" s="1074"/>
      <c r="BB63" s="1074"/>
      <c r="BC63" s="1074"/>
      <c r="BD63" s="1074"/>
      <c r="BE63" s="1015"/>
      <c r="BF63" s="1015"/>
      <c r="BG63" s="1015"/>
      <c r="BH63" s="1015"/>
      <c r="BI63" s="1016"/>
      <c r="BJ63" s="1075" t="s">
        <v>128</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416</v>
      </c>
      <c r="B66" s="1051"/>
      <c r="C66" s="1051"/>
      <c r="D66" s="1051"/>
      <c r="E66" s="1051"/>
      <c r="F66" s="1051"/>
      <c r="G66" s="1051"/>
      <c r="H66" s="1051"/>
      <c r="I66" s="1051"/>
      <c r="J66" s="1051"/>
      <c r="K66" s="1051"/>
      <c r="L66" s="1051"/>
      <c r="M66" s="1051"/>
      <c r="N66" s="1051"/>
      <c r="O66" s="1051"/>
      <c r="P66" s="1052"/>
      <c r="Q66" s="1056" t="s">
        <v>417</v>
      </c>
      <c r="R66" s="1057"/>
      <c r="S66" s="1057"/>
      <c r="T66" s="1057"/>
      <c r="U66" s="1058"/>
      <c r="V66" s="1056" t="s">
        <v>393</v>
      </c>
      <c r="W66" s="1057"/>
      <c r="X66" s="1057"/>
      <c r="Y66" s="1057"/>
      <c r="Z66" s="1058"/>
      <c r="AA66" s="1056" t="s">
        <v>394</v>
      </c>
      <c r="AB66" s="1057"/>
      <c r="AC66" s="1057"/>
      <c r="AD66" s="1057"/>
      <c r="AE66" s="1058"/>
      <c r="AF66" s="1062" t="s">
        <v>395</v>
      </c>
      <c r="AG66" s="1063"/>
      <c r="AH66" s="1063"/>
      <c r="AI66" s="1063"/>
      <c r="AJ66" s="1064"/>
      <c r="AK66" s="1056" t="s">
        <v>418</v>
      </c>
      <c r="AL66" s="1051"/>
      <c r="AM66" s="1051"/>
      <c r="AN66" s="1051"/>
      <c r="AO66" s="1052"/>
      <c r="AP66" s="1056" t="s">
        <v>397</v>
      </c>
      <c r="AQ66" s="1057"/>
      <c r="AR66" s="1057"/>
      <c r="AS66" s="1057"/>
      <c r="AT66" s="1058"/>
      <c r="AU66" s="1056" t="s">
        <v>419</v>
      </c>
      <c r="AV66" s="1057"/>
      <c r="AW66" s="1057"/>
      <c r="AX66" s="1057"/>
      <c r="AY66" s="1058"/>
      <c r="AZ66" s="1056" t="s">
        <v>374</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585</v>
      </c>
      <c r="C68" s="1041"/>
      <c r="D68" s="1041"/>
      <c r="E68" s="1041"/>
      <c r="F68" s="1041"/>
      <c r="G68" s="1041"/>
      <c r="H68" s="1041"/>
      <c r="I68" s="1041"/>
      <c r="J68" s="1041"/>
      <c r="K68" s="1041"/>
      <c r="L68" s="1041"/>
      <c r="M68" s="1041"/>
      <c r="N68" s="1041"/>
      <c r="O68" s="1041"/>
      <c r="P68" s="1042"/>
      <c r="Q68" s="1043">
        <v>6586</v>
      </c>
      <c r="R68" s="1037"/>
      <c r="S68" s="1037"/>
      <c r="T68" s="1037"/>
      <c r="U68" s="1037"/>
      <c r="V68" s="1037">
        <v>6396</v>
      </c>
      <c r="W68" s="1037"/>
      <c r="X68" s="1037"/>
      <c r="Y68" s="1037"/>
      <c r="Z68" s="1037"/>
      <c r="AA68" s="1037">
        <v>190</v>
      </c>
      <c r="AB68" s="1037"/>
      <c r="AC68" s="1037"/>
      <c r="AD68" s="1037"/>
      <c r="AE68" s="1037"/>
      <c r="AF68" s="1037">
        <v>2521</v>
      </c>
      <c r="AG68" s="1037"/>
      <c r="AH68" s="1037"/>
      <c r="AI68" s="1037"/>
      <c r="AJ68" s="1037"/>
      <c r="AK68" s="1037" t="s">
        <v>575</v>
      </c>
      <c r="AL68" s="1037"/>
      <c r="AM68" s="1037"/>
      <c r="AN68" s="1037"/>
      <c r="AO68" s="1037"/>
      <c r="AP68" s="1037">
        <v>6308</v>
      </c>
      <c r="AQ68" s="1037"/>
      <c r="AR68" s="1037"/>
      <c r="AS68" s="1037"/>
      <c r="AT68" s="1037"/>
      <c r="AU68" s="1037">
        <v>2246</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586</v>
      </c>
      <c r="C69" s="1030"/>
      <c r="D69" s="1030"/>
      <c r="E69" s="1030"/>
      <c r="F69" s="1030"/>
      <c r="G69" s="1030"/>
      <c r="H69" s="1030"/>
      <c r="I69" s="1030"/>
      <c r="J69" s="1030"/>
      <c r="K69" s="1030"/>
      <c r="L69" s="1030"/>
      <c r="M69" s="1030"/>
      <c r="N69" s="1030"/>
      <c r="O69" s="1030"/>
      <c r="P69" s="1031"/>
      <c r="Q69" s="1032">
        <v>8794</v>
      </c>
      <c r="R69" s="1026"/>
      <c r="S69" s="1026"/>
      <c r="T69" s="1026"/>
      <c r="U69" s="1026"/>
      <c r="V69" s="1026">
        <v>8256</v>
      </c>
      <c r="W69" s="1026"/>
      <c r="X69" s="1026"/>
      <c r="Y69" s="1026"/>
      <c r="Z69" s="1026"/>
      <c r="AA69" s="1026">
        <v>538</v>
      </c>
      <c r="AB69" s="1026"/>
      <c r="AC69" s="1026"/>
      <c r="AD69" s="1026"/>
      <c r="AE69" s="1026"/>
      <c r="AF69" s="1026">
        <v>538</v>
      </c>
      <c r="AG69" s="1026"/>
      <c r="AH69" s="1026"/>
      <c r="AI69" s="1026"/>
      <c r="AJ69" s="1026"/>
      <c r="AK69" s="1026">
        <v>1022</v>
      </c>
      <c r="AL69" s="1026"/>
      <c r="AM69" s="1026"/>
      <c r="AN69" s="1026"/>
      <c r="AO69" s="1026"/>
      <c r="AP69" s="1026" t="s">
        <v>575</v>
      </c>
      <c r="AQ69" s="1026"/>
      <c r="AR69" s="1026"/>
      <c r="AS69" s="1026"/>
      <c r="AT69" s="1026"/>
      <c r="AU69" s="1026" t="s">
        <v>575</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587</v>
      </c>
      <c r="C70" s="1030"/>
      <c r="D70" s="1030"/>
      <c r="E70" s="1030"/>
      <c r="F70" s="1030"/>
      <c r="G70" s="1030"/>
      <c r="H70" s="1030"/>
      <c r="I70" s="1030"/>
      <c r="J70" s="1030"/>
      <c r="K70" s="1030"/>
      <c r="L70" s="1030"/>
      <c r="M70" s="1030"/>
      <c r="N70" s="1030"/>
      <c r="O70" s="1030"/>
      <c r="P70" s="1031"/>
      <c r="Q70" s="1032">
        <v>50</v>
      </c>
      <c r="R70" s="1026"/>
      <c r="S70" s="1026"/>
      <c r="T70" s="1026"/>
      <c r="U70" s="1026"/>
      <c r="V70" s="1026">
        <v>33</v>
      </c>
      <c r="W70" s="1026"/>
      <c r="X70" s="1026"/>
      <c r="Y70" s="1026"/>
      <c r="Z70" s="1026"/>
      <c r="AA70" s="1026">
        <v>16</v>
      </c>
      <c r="AB70" s="1026"/>
      <c r="AC70" s="1026"/>
      <c r="AD70" s="1026"/>
      <c r="AE70" s="1026"/>
      <c r="AF70" s="1026">
        <v>16</v>
      </c>
      <c r="AG70" s="1026"/>
      <c r="AH70" s="1026"/>
      <c r="AI70" s="1026"/>
      <c r="AJ70" s="1026"/>
      <c r="AK70" s="1026" t="s">
        <v>575</v>
      </c>
      <c r="AL70" s="1026"/>
      <c r="AM70" s="1026"/>
      <c r="AN70" s="1026"/>
      <c r="AO70" s="1026"/>
      <c r="AP70" s="1026" t="s">
        <v>575</v>
      </c>
      <c r="AQ70" s="1026"/>
      <c r="AR70" s="1026"/>
      <c r="AS70" s="1026"/>
      <c r="AT70" s="1026"/>
      <c r="AU70" s="1026" t="s">
        <v>575</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588</v>
      </c>
      <c r="C71" s="1030"/>
      <c r="D71" s="1030"/>
      <c r="E71" s="1030"/>
      <c r="F71" s="1030"/>
      <c r="G71" s="1030"/>
      <c r="H71" s="1030"/>
      <c r="I71" s="1030"/>
      <c r="J71" s="1030"/>
      <c r="K71" s="1030"/>
      <c r="L71" s="1030"/>
      <c r="M71" s="1030"/>
      <c r="N71" s="1030"/>
      <c r="O71" s="1030"/>
      <c r="P71" s="1031"/>
      <c r="Q71" s="1032">
        <v>12</v>
      </c>
      <c r="R71" s="1026"/>
      <c r="S71" s="1026"/>
      <c r="T71" s="1026"/>
      <c r="U71" s="1026"/>
      <c r="V71" s="1026">
        <v>9</v>
      </c>
      <c r="W71" s="1026"/>
      <c r="X71" s="1026"/>
      <c r="Y71" s="1026"/>
      <c r="Z71" s="1026"/>
      <c r="AA71" s="1026">
        <v>3</v>
      </c>
      <c r="AB71" s="1026"/>
      <c r="AC71" s="1026"/>
      <c r="AD71" s="1026"/>
      <c r="AE71" s="1026"/>
      <c r="AF71" s="1026">
        <v>3</v>
      </c>
      <c r="AG71" s="1026"/>
      <c r="AH71" s="1026"/>
      <c r="AI71" s="1026"/>
      <c r="AJ71" s="1026"/>
      <c r="AK71" s="1026" t="s">
        <v>575</v>
      </c>
      <c r="AL71" s="1026"/>
      <c r="AM71" s="1026"/>
      <c r="AN71" s="1026"/>
      <c r="AO71" s="1026"/>
      <c r="AP71" s="1026" t="s">
        <v>575</v>
      </c>
      <c r="AQ71" s="1026"/>
      <c r="AR71" s="1026"/>
      <c r="AS71" s="1026"/>
      <c r="AT71" s="1026"/>
      <c r="AU71" s="1026" t="s">
        <v>575</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589</v>
      </c>
      <c r="C72" s="1030"/>
      <c r="D72" s="1030"/>
      <c r="E72" s="1030"/>
      <c r="F72" s="1030"/>
      <c r="G72" s="1030"/>
      <c r="H72" s="1030"/>
      <c r="I72" s="1030"/>
      <c r="J72" s="1030"/>
      <c r="K72" s="1030"/>
      <c r="L72" s="1030"/>
      <c r="M72" s="1030"/>
      <c r="N72" s="1030"/>
      <c r="O72" s="1030"/>
      <c r="P72" s="1031"/>
      <c r="Q72" s="1032">
        <v>2</v>
      </c>
      <c r="R72" s="1026"/>
      <c r="S72" s="1026"/>
      <c r="T72" s="1026"/>
      <c r="U72" s="1026"/>
      <c r="V72" s="1026">
        <v>1</v>
      </c>
      <c r="W72" s="1026"/>
      <c r="X72" s="1026"/>
      <c r="Y72" s="1026"/>
      <c r="Z72" s="1026"/>
      <c r="AA72" s="1026">
        <v>1</v>
      </c>
      <c r="AB72" s="1026"/>
      <c r="AC72" s="1026"/>
      <c r="AD72" s="1026"/>
      <c r="AE72" s="1026"/>
      <c r="AF72" s="1026">
        <v>1</v>
      </c>
      <c r="AG72" s="1026"/>
      <c r="AH72" s="1026"/>
      <c r="AI72" s="1026"/>
      <c r="AJ72" s="1026"/>
      <c r="AK72" s="1026" t="s">
        <v>575</v>
      </c>
      <c r="AL72" s="1026"/>
      <c r="AM72" s="1026"/>
      <c r="AN72" s="1026"/>
      <c r="AO72" s="1026"/>
      <c r="AP72" s="1026" t="s">
        <v>575</v>
      </c>
      <c r="AQ72" s="1026"/>
      <c r="AR72" s="1026"/>
      <c r="AS72" s="1026"/>
      <c r="AT72" s="1026"/>
      <c r="AU72" s="1026" t="s">
        <v>575</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590</v>
      </c>
      <c r="C73" s="1030"/>
      <c r="D73" s="1030"/>
      <c r="E73" s="1030"/>
      <c r="F73" s="1030"/>
      <c r="G73" s="1030"/>
      <c r="H73" s="1030"/>
      <c r="I73" s="1030"/>
      <c r="J73" s="1030"/>
      <c r="K73" s="1030"/>
      <c r="L73" s="1030"/>
      <c r="M73" s="1030"/>
      <c r="N73" s="1030"/>
      <c r="O73" s="1030"/>
      <c r="P73" s="1031"/>
      <c r="Q73" s="1032">
        <v>5</v>
      </c>
      <c r="R73" s="1026"/>
      <c r="S73" s="1026"/>
      <c r="T73" s="1026"/>
      <c r="U73" s="1026"/>
      <c r="V73" s="1026">
        <v>3</v>
      </c>
      <c r="W73" s="1026"/>
      <c r="X73" s="1026"/>
      <c r="Y73" s="1026"/>
      <c r="Z73" s="1026"/>
      <c r="AA73" s="1026">
        <v>3</v>
      </c>
      <c r="AB73" s="1026"/>
      <c r="AC73" s="1026"/>
      <c r="AD73" s="1026"/>
      <c r="AE73" s="1026"/>
      <c r="AF73" s="1026">
        <v>3</v>
      </c>
      <c r="AG73" s="1026"/>
      <c r="AH73" s="1026"/>
      <c r="AI73" s="1026"/>
      <c r="AJ73" s="1026"/>
      <c r="AK73" s="1026" t="s">
        <v>575</v>
      </c>
      <c r="AL73" s="1026"/>
      <c r="AM73" s="1026"/>
      <c r="AN73" s="1026"/>
      <c r="AO73" s="1026"/>
      <c r="AP73" s="1026" t="s">
        <v>575</v>
      </c>
      <c r="AQ73" s="1026"/>
      <c r="AR73" s="1026"/>
      <c r="AS73" s="1026"/>
      <c r="AT73" s="1026"/>
      <c r="AU73" s="1026" t="s">
        <v>575</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591</v>
      </c>
      <c r="C74" s="1030"/>
      <c r="D74" s="1030"/>
      <c r="E74" s="1030"/>
      <c r="F74" s="1030"/>
      <c r="G74" s="1030"/>
      <c r="H74" s="1030"/>
      <c r="I74" s="1030"/>
      <c r="J74" s="1030"/>
      <c r="K74" s="1030"/>
      <c r="L74" s="1030"/>
      <c r="M74" s="1030"/>
      <c r="N74" s="1030"/>
      <c r="O74" s="1030"/>
      <c r="P74" s="1031"/>
      <c r="Q74" s="1032">
        <v>39</v>
      </c>
      <c r="R74" s="1026"/>
      <c r="S74" s="1026"/>
      <c r="T74" s="1026"/>
      <c r="U74" s="1026"/>
      <c r="V74" s="1026">
        <v>38</v>
      </c>
      <c r="W74" s="1026"/>
      <c r="X74" s="1026"/>
      <c r="Y74" s="1026"/>
      <c r="Z74" s="1026"/>
      <c r="AA74" s="1026">
        <v>1</v>
      </c>
      <c r="AB74" s="1026"/>
      <c r="AC74" s="1026"/>
      <c r="AD74" s="1026"/>
      <c r="AE74" s="1026"/>
      <c r="AF74" s="1026">
        <v>1</v>
      </c>
      <c r="AG74" s="1026"/>
      <c r="AH74" s="1026"/>
      <c r="AI74" s="1026"/>
      <c r="AJ74" s="1026"/>
      <c r="AK74" s="1026">
        <v>5</v>
      </c>
      <c r="AL74" s="1026"/>
      <c r="AM74" s="1026"/>
      <c r="AN74" s="1026"/>
      <c r="AO74" s="1026"/>
      <c r="AP74" s="1026" t="s">
        <v>575</v>
      </c>
      <c r="AQ74" s="1026"/>
      <c r="AR74" s="1026"/>
      <c r="AS74" s="1026"/>
      <c r="AT74" s="1026"/>
      <c r="AU74" s="1026" t="s">
        <v>575</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592</v>
      </c>
      <c r="C75" s="1030"/>
      <c r="D75" s="1030"/>
      <c r="E75" s="1030"/>
      <c r="F75" s="1030"/>
      <c r="G75" s="1030"/>
      <c r="H75" s="1030"/>
      <c r="I75" s="1030"/>
      <c r="J75" s="1030"/>
      <c r="K75" s="1030"/>
      <c r="L75" s="1030"/>
      <c r="M75" s="1030"/>
      <c r="N75" s="1030"/>
      <c r="O75" s="1030"/>
      <c r="P75" s="1031"/>
      <c r="Q75" s="1033">
        <v>288</v>
      </c>
      <c r="R75" s="1034"/>
      <c r="S75" s="1034"/>
      <c r="T75" s="1034"/>
      <c r="U75" s="1035"/>
      <c r="V75" s="1036">
        <v>280</v>
      </c>
      <c r="W75" s="1034"/>
      <c r="X75" s="1034"/>
      <c r="Y75" s="1034"/>
      <c r="Z75" s="1035"/>
      <c r="AA75" s="1036">
        <v>8</v>
      </c>
      <c r="AB75" s="1034"/>
      <c r="AC75" s="1034"/>
      <c r="AD75" s="1034"/>
      <c r="AE75" s="1035"/>
      <c r="AF75" s="1036">
        <v>8</v>
      </c>
      <c r="AG75" s="1034"/>
      <c r="AH75" s="1034"/>
      <c r="AI75" s="1034"/>
      <c r="AJ75" s="1035"/>
      <c r="AK75" s="1036">
        <v>22</v>
      </c>
      <c r="AL75" s="1034"/>
      <c r="AM75" s="1034"/>
      <c r="AN75" s="1034"/>
      <c r="AO75" s="1035"/>
      <c r="AP75" s="1036" t="s">
        <v>575</v>
      </c>
      <c r="AQ75" s="1034"/>
      <c r="AR75" s="1034"/>
      <c r="AS75" s="1034"/>
      <c r="AT75" s="1035"/>
      <c r="AU75" s="1036" t="s">
        <v>575</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593</v>
      </c>
      <c r="C76" s="1030"/>
      <c r="D76" s="1030"/>
      <c r="E76" s="1030"/>
      <c r="F76" s="1030"/>
      <c r="G76" s="1030"/>
      <c r="H76" s="1030"/>
      <c r="I76" s="1030"/>
      <c r="J76" s="1030"/>
      <c r="K76" s="1030"/>
      <c r="L76" s="1030"/>
      <c r="M76" s="1030"/>
      <c r="N76" s="1030"/>
      <c r="O76" s="1030"/>
      <c r="P76" s="1031"/>
      <c r="Q76" s="1033">
        <v>234570</v>
      </c>
      <c r="R76" s="1034"/>
      <c r="S76" s="1034"/>
      <c r="T76" s="1034"/>
      <c r="U76" s="1035"/>
      <c r="V76" s="1036">
        <v>230186</v>
      </c>
      <c r="W76" s="1034"/>
      <c r="X76" s="1034"/>
      <c r="Y76" s="1034"/>
      <c r="Z76" s="1035"/>
      <c r="AA76" s="1036">
        <v>4384</v>
      </c>
      <c r="AB76" s="1034"/>
      <c r="AC76" s="1034"/>
      <c r="AD76" s="1034"/>
      <c r="AE76" s="1035"/>
      <c r="AF76" s="1036">
        <v>4384</v>
      </c>
      <c r="AG76" s="1034"/>
      <c r="AH76" s="1034"/>
      <c r="AI76" s="1034"/>
      <c r="AJ76" s="1035"/>
      <c r="AK76" s="1036">
        <v>38</v>
      </c>
      <c r="AL76" s="1034"/>
      <c r="AM76" s="1034"/>
      <c r="AN76" s="1034"/>
      <c r="AO76" s="1035"/>
      <c r="AP76" s="1036" t="s">
        <v>575</v>
      </c>
      <c r="AQ76" s="1034"/>
      <c r="AR76" s="1034"/>
      <c r="AS76" s="1034"/>
      <c r="AT76" s="1035"/>
      <c r="AU76" s="1036" t="s">
        <v>575</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388</v>
      </c>
      <c r="B88" s="999" t="s">
        <v>420</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999" t="s">
        <v>421</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f>SUM(CR7:CV88)</f>
        <v>152</v>
      </c>
      <c r="CS102" s="1006"/>
      <c r="CT102" s="1006"/>
      <c r="CU102" s="1006"/>
      <c r="CV102" s="1007"/>
      <c r="CW102" s="1005">
        <f t="shared" ref="CW102" si="3">SUM(CW7:DA88)</f>
        <v>4</v>
      </c>
      <c r="CX102" s="1006"/>
      <c r="CY102" s="1006"/>
      <c r="CZ102" s="1006"/>
      <c r="DA102" s="1007"/>
      <c r="DB102" s="1005">
        <f t="shared" ref="DB102" si="4">SUM(DB7:DF88)</f>
        <v>169</v>
      </c>
      <c r="DC102" s="1006"/>
      <c r="DD102" s="1006"/>
      <c r="DE102" s="1006"/>
      <c r="DF102" s="1007"/>
      <c r="DG102" s="1005" t="s">
        <v>575</v>
      </c>
      <c r="DH102" s="1006"/>
      <c r="DI102" s="1006"/>
      <c r="DJ102" s="1006"/>
      <c r="DK102" s="1007"/>
      <c r="DL102" s="1005">
        <f t="shared" ref="DL102" si="5">SUM(DL7:DP88)</f>
        <v>111</v>
      </c>
      <c r="DM102" s="1006"/>
      <c r="DN102" s="1006"/>
      <c r="DO102" s="1006"/>
      <c r="DP102" s="1007"/>
      <c r="DQ102" s="1005">
        <f t="shared" ref="DQ102" si="6">SUM(DQ7:DU88)</f>
        <v>11</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422</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423</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426</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427</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428</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429</v>
      </c>
      <c r="AB109" s="949"/>
      <c r="AC109" s="949"/>
      <c r="AD109" s="949"/>
      <c r="AE109" s="950"/>
      <c r="AF109" s="951" t="s">
        <v>304</v>
      </c>
      <c r="AG109" s="949"/>
      <c r="AH109" s="949"/>
      <c r="AI109" s="949"/>
      <c r="AJ109" s="950"/>
      <c r="AK109" s="951" t="s">
        <v>303</v>
      </c>
      <c r="AL109" s="949"/>
      <c r="AM109" s="949"/>
      <c r="AN109" s="949"/>
      <c r="AO109" s="950"/>
      <c r="AP109" s="951" t="s">
        <v>430</v>
      </c>
      <c r="AQ109" s="949"/>
      <c r="AR109" s="949"/>
      <c r="AS109" s="949"/>
      <c r="AT109" s="980"/>
      <c r="AU109" s="948" t="s">
        <v>428</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429</v>
      </c>
      <c r="BR109" s="949"/>
      <c r="BS109" s="949"/>
      <c r="BT109" s="949"/>
      <c r="BU109" s="950"/>
      <c r="BV109" s="951" t="s">
        <v>304</v>
      </c>
      <c r="BW109" s="949"/>
      <c r="BX109" s="949"/>
      <c r="BY109" s="949"/>
      <c r="BZ109" s="950"/>
      <c r="CA109" s="951" t="s">
        <v>303</v>
      </c>
      <c r="CB109" s="949"/>
      <c r="CC109" s="949"/>
      <c r="CD109" s="949"/>
      <c r="CE109" s="950"/>
      <c r="CF109" s="987" t="s">
        <v>430</v>
      </c>
      <c r="CG109" s="987"/>
      <c r="CH109" s="987"/>
      <c r="CI109" s="987"/>
      <c r="CJ109" s="987"/>
      <c r="CK109" s="951" t="s">
        <v>431</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429</v>
      </c>
      <c r="DH109" s="949"/>
      <c r="DI109" s="949"/>
      <c r="DJ109" s="949"/>
      <c r="DK109" s="950"/>
      <c r="DL109" s="951" t="s">
        <v>304</v>
      </c>
      <c r="DM109" s="949"/>
      <c r="DN109" s="949"/>
      <c r="DO109" s="949"/>
      <c r="DP109" s="950"/>
      <c r="DQ109" s="951" t="s">
        <v>303</v>
      </c>
      <c r="DR109" s="949"/>
      <c r="DS109" s="949"/>
      <c r="DT109" s="949"/>
      <c r="DU109" s="950"/>
      <c r="DV109" s="951" t="s">
        <v>430</v>
      </c>
      <c r="DW109" s="949"/>
      <c r="DX109" s="949"/>
      <c r="DY109" s="949"/>
      <c r="DZ109" s="980"/>
    </row>
    <row r="110" spans="1:131" s="247" customFormat="1" ht="26.25" customHeight="1" x14ac:dyDescent="0.15">
      <c r="A110" s="853" t="s">
        <v>432</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1">
        <v>3881913</v>
      </c>
      <c r="AB110" s="942"/>
      <c r="AC110" s="942"/>
      <c r="AD110" s="942"/>
      <c r="AE110" s="943"/>
      <c r="AF110" s="944">
        <v>3665221</v>
      </c>
      <c r="AG110" s="942"/>
      <c r="AH110" s="942"/>
      <c r="AI110" s="942"/>
      <c r="AJ110" s="943"/>
      <c r="AK110" s="944">
        <v>3721025</v>
      </c>
      <c r="AL110" s="942"/>
      <c r="AM110" s="942"/>
      <c r="AN110" s="942"/>
      <c r="AO110" s="943"/>
      <c r="AP110" s="945">
        <v>28.8</v>
      </c>
      <c r="AQ110" s="946"/>
      <c r="AR110" s="946"/>
      <c r="AS110" s="946"/>
      <c r="AT110" s="947"/>
      <c r="AU110" s="981" t="s">
        <v>73</v>
      </c>
      <c r="AV110" s="982"/>
      <c r="AW110" s="982"/>
      <c r="AX110" s="982"/>
      <c r="AY110" s="982"/>
      <c r="AZ110" s="907" t="s">
        <v>433</v>
      </c>
      <c r="BA110" s="854"/>
      <c r="BB110" s="854"/>
      <c r="BC110" s="854"/>
      <c r="BD110" s="854"/>
      <c r="BE110" s="854"/>
      <c r="BF110" s="854"/>
      <c r="BG110" s="854"/>
      <c r="BH110" s="854"/>
      <c r="BI110" s="854"/>
      <c r="BJ110" s="854"/>
      <c r="BK110" s="854"/>
      <c r="BL110" s="854"/>
      <c r="BM110" s="854"/>
      <c r="BN110" s="854"/>
      <c r="BO110" s="854"/>
      <c r="BP110" s="855"/>
      <c r="BQ110" s="908">
        <v>34603605</v>
      </c>
      <c r="BR110" s="889"/>
      <c r="BS110" s="889"/>
      <c r="BT110" s="889"/>
      <c r="BU110" s="889"/>
      <c r="BV110" s="889">
        <v>35032665</v>
      </c>
      <c r="BW110" s="889"/>
      <c r="BX110" s="889"/>
      <c r="BY110" s="889"/>
      <c r="BZ110" s="889"/>
      <c r="CA110" s="889">
        <v>39165825</v>
      </c>
      <c r="CB110" s="889"/>
      <c r="CC110" s="889"/>
      <c r="CD110" s="889"/>
      <c r="CE110" s="889"/>
      <c r="CF110" s="913">
        <v>303.5</v>
      </c>
      <c r="CG110" s="914"/>
      <c r="CH110" s="914"/>
      <c r="CI110" s="914"/>
      <c r="CJ110" s="914"/>
      <c r="CK110" s="977" t="s">
        <v>434</v>
      </c>
      <c r="CL110" s="863"/>
      <c r="CM110" s="938" t="s">
        <v>435</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436</v>
      </c>
      <c r="DH110" s="889"/>
      <c r="DI110" s="889"/>
      <c r="DJ110" s="889"/>
      <c r="DK110" s="889"/>
      <c r="DL110" s="889" t="s">
        <v>128</v>
      </c>
      <c r="DM110" s="889"/>
      <c r="DN110" s="889"/>
      <c r="DO110" s="889"/>
      <c r="DP110" s="889"/>
      <c r="DQ110" s="889" t="s">
        <v>437</v>
      </c>
      <c r="DR110" s="889"/>
      <c r="DS110" s="889"/>
      <c r="DT110" s="889"/>
      <c r="DU110" s="889"/>
      <c r="DV110" s="890" t="s">
        <v>437</v>
      </c>
      <c r="DW110" s="890"/>
      <c r="DX110" s="890"/>
      <c r="DY110" s="890"/>
      <c r="DZ110" s="891"/>
    </row>
    <row r="111" spans="1:131" s="247" customFormat="1" ht="26.25" customHeight="1" x14ac:dyDescent="0.15">
      <c r="A111" s="818" t="s">
        <v>438</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437</v>
      </c>
      <c r="AB111" s="970"/>
      <c r="AC111" s="970"/>
      <c r="AD111" s="970"/>
      <c r="AE111" s="971"/>
      <c r="AF111" s="972" t="s">
        <v>437</v>
      </c>
      <c r="AG111" s="970"/>
      <c r="AH111" s="970"/>
      <c r="AI111" s="970"/>
      <c r="AJ111" s="971"/>
      <c r="AK111" s="972" t="s">
        <v>439</v>
      </c>
      <c r="AL111" s="970"/>
      <c r="AM111" s="970"/>
      <c r="AN111" s="970"/>
      <c r="AO111" s="971"/>
      <c r="AP111" s="973" t="s">
        <v>440</v>
      </c>
      <c r="AQ111" s="974"/>
      <c r="AR111" s="974"/>
      <c r="AS111" s="974"/>
      <c r="AT111" s="975"/>
      <c r="AU111" s="983"/>
      <c r="AV111" s="984"/>
      <c r="AW111" s="984"/>
      <c r="AX111" s="984"/>
      <c r="AY111" s="984"/>
      <c r="AZ111" s="861" t="s">
        <v>441</v>
      </c>
      <c r="BA111" s="794"/>
      <c r="BB111" s="794"/>
      <c r="BC111" s="794"/>
      <c r="BD111" s="794"/>
      <c r="BE111" s="794"/>
      <c r="BF111" s="794"/>
      <c r="BG111" s="794"/>
      <c r="BH111" s="794"/>
      <c r="BI111" s="794"/>
      <c r="BJ111" s="794"/>
      <c r="BK111" s="794"/>
      <c r="BL111" s="794"/>
      <c r="BM111" s="794"/>
      <c r="BN111" s="794"/>
      <c r="BO111" s="794"/>
      <c r="BP111" s="795"/>
      <c r="BQ111" s="833">
        <v>110428</v>
      </c>
      <c r="BR111" s="834"/>
      <c r="BS111" s="834"/>
      <c r="BT111" s="834"/>
      <c r="BU111" s="834"/>
      <c r="BV111" s="834">
        <v>89891</v>
      </c>
      <c r="BW111" s="834"/>
      <c r="BX111" s="834"/>
      <c r="BY111" s="834"/>
      <c r="BZ111" s="834"/>
      <c r="CA111" s="834">
        <v>72371</v>
      </c>
      <c r="CB111" s="834"/>
      <c r="CC111" s="834"/>
      <c r="CD111" s="834"/>
      <c r="CE111" s="834"/>
      <c r="CF111" s="922">
        <v>0.6</v>
      </c>
      <c r="CG111" s="923"/>
      <c r="CH111" s="923"/>
      <c r="CI111" s="923"/>
      <c r="CJ111" s="923"/>
      <c r="CK111" s="978"/>
      <c r="CL111" s="865"/>
      <c r="CM111" s="868" t="s">
        <v>442</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33" t="s">
        <v>437</v>
      </c>
      <c r="DH111" s="834"/>
      <c r="DI111" s="834"/>
      <c r="DJ111" s="834"/>
      <c r="DK111" s="834"/>
      <c r="DL111" s="834" t="s">
        <v>437</v>
      </c>
      <c r="DM111" s="834"/>
      <c r="DN111" s="834"/>
      <c r="DO111" s="834"/>
      <c r="DP111" s="834"/>
      <c r="DQ111" s="834" t="s">
        <v>437</v>
      </c>
      <c r="DR111" s="834"/>
      <c r="DS111" s="834"/>
      <c r="DT111" s="834"/>
      <c r="DU111" s="834"/>
      <c r="DV111" s="840" t="s">
        <v>437</v>
      </c>
      <c r="DW111" s="840"/>
      <c r="DX111" s="840"/>
      <c r="DY111" s="840"/>
      <c r="DZ111" s="841"/>
    </row>
    <row r="112" spans="1:131" s="247" customFormat="1" ht="26.25" customHeight="1" x14ac:dyDescent="0.15">
      <c r="A112" s="963" t="s">
        <v>443</v>
      </c>
      <c r="B112" s="964"/>
      <c r="C112" s="794" t="s">
        <v>444</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437</v>
      </c>
      <c r="AB112" s="824"/>
      <c r="AC112" s="824"/>
      <c r="AD112" s="824"/>
      <c r="AE112" s="825"/>
      <c r="AF112" s="826" t="s">
        <v>437</v>
      </c>
      <c r="AG112" s="824"/>
      <c r="AH112" s="824"/>
      <c r="AI112" s="824"/>
      <c r="AJ112" s="825"/>
      <c r="AK112" s="826" t="s">
        <v>437</v>
      </c>
      <c r="AL112" s="824"/>
      <c r="AM112" s="824"/>
      <c r="AN112" s="824"/>
      <c r="AO112" s="825"/>
      <c r="AP112" s="871" t="s">
        <v>437</v>
      </c>
      <c r="AQ112" s="872"/>
      <c r="AR112" s="872"/>
      <c r="AS112" s="872"/>
      <c r="AT112" s="873"/>
      <c r="AU112" s="983"/>
      <c r="AV112" s="984"/>
      <c r="AW112" s="984"/>
      <c r="AX112" s="984"/>
      <c r="AY112" s="984"/>
      <c r="AZ112" s="861" t="s">
        <v>445</v>
      </c>
      <c r="BA112" s="794"/>
      <c r="BB112" s="794"/>
      <c r="BC112" s="794"/>
      <c r="BD112" s="794"/>
      <c r="BE112" s="794"/>
      <c r="BF112" s="794"/>
      <c r="BG112" s="794"/>
      <c r="BH112" s="794"/>
      <c r="BI112" s="794"/>
      <c r="BJ112" s="794"/>
      <c r="BK112" s="794"/>
      <c r="BL112" s="794"/>
      <c r="BM112" s="794"/>
      <c r="BN112" s="794"/>
      <c r="BO112" s="794"/>
      <c r="BP112" s="795"/>
      <c r="BQ112" s="833">
        <v>1242262</v>
      </c>
      <c r="BR112" s="834"/>
      <c r="BS112" s="834"/>
      <c r="BT112" s="834"/>
      <c r="BU112" s="834"/>
      <c r="BV112" s="834">
        <v>1288678</v>
      </c>
      <c r="BW112" s="834"/>
      <c r="BX112" s="834"/>
      <c r="BY112" s="834"/>
      <c r="BZ112" s="834"/>
      <c r="CA112" s="834">
        <v>1389507</v>
      </c>
      <c r="CB112" s="834"/>
      <c r="CC112" s="834"/>
      <c r="CD112" s="834"/>
      <c r="CE112" s="834"/>
      <c r="CF112" s="922">
        <v>10.8</v>
      </c>
      <c r="CG112" s="923"/>
      <c r="CH112" s="923"/>
      <c r="CI112" s="923"/>
      <c r="CJ112" s="923"/>
      <c r="CK112" s="978"/>
      <c r="CL112" s="865"/>
      <c r="CM112" s="868" t="s">
        <v>446</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33" t="s">
        <v>128</v>
      </c>
      <c r="DH112" s="834"/>
      <c r="DI112" s="834"/>
      <c r="DJ112" s="834"/>
      <c r="DK112" s="834"/>
      <c r="DL112" s="834" t="s">
        <v>437</v>
      </c>
      <c r="DM112" s="834"/>
      <c r="DN112" s="834"/>
      <c r="DO112" s="834"/>
      <c r="DP112" s="834"/>
      <c r="DQ112" s="834" t="s">
        <v>440</v>
      </c>
      <c r="DR112" s="834"/>
      <c r="DS112" s="834"/>
      <c r="DT112" s="834"/>
      <c r="DU112" s="834"/>
      <c r="DV112" s="840" t="s">
        <v>440</v>
      </c>
      <c r="DW112" s="840"/>
      <c r="DX112" s="840"/>
      <c r="DY112" s="840"/>
      <c r="DZ112" s="841"/>
    </row>
    <row r="113" spans="1:130" s="247" customFormat="1" ht="26.25" customHeight="1" x14ac:dyDescent="0.15">
      <c r="A113" s="965"/>
      <c r="B113" s="966"/>
      <c r="C113" s="794" t="s">
        <v>447</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168674</v>
      </c>
      <c r="AB113" s="970"/>
      <c r="AC113" s="970"/>
      <c r="AD113" s="970"/>
      <c r="AE113" s="971"/>
      <c r="AF113" s="972">
        <v>174608</v>
      </c>
      <c r="AG113" s="970"/>
      <c r="AH113" s="970"/>
      <c r="AI113" s="970"/>
      <c r="AJ113" s="971"/>
      <c r="AK113" s="972">
        <v>173662</v>
      </c>
      <c r="AL113" s="970"/>
      <c r="AM113" s="970"/>
      <c r="AN113" s="970"/>
      <c r="AO113" s="971"/>
      <c r="AP113" s="973">
        <v>1.3</v>
      </c>
      <c r="AQ113" s="974"/>
      <c r="AR113" s="974"/>
      <c r="AS113" s="974"/>
      <c r="AT113" s="975"/>
      <c r="AU113" s="983"/>
      <c r="AV113" s="984"/>
      <c r="AW113" s="984"/>
      <c r="AX113" s="984"/>
      <c r="AY113" s="984"/>
      <c r="AZ113" s="861" t="s">
        <v>448</v>
      </c>
      <c r="BA113" s="794"/>
      <c r="BB113" s="794"/>
      <c r="BC113" s="794"/>
      <c r="BD113" s="794"/>
      <c r="BE113" s="794"/>
      <c r="BF113" s="794"/>
      <c r="BG113" s="794"/>
      <c r="BH113" s="794"/>
      <c r="BI113" s="794"/>
      <c r="BJ113" s="794"/>
      <c r="BK113" s="794"/>
      <c r="BL113" s="794"/>
      <c r="BM113" s="794"/>
      <c r="BN113" s="794"/>
      <c r="BO113" s="794"/>
      <c r="BP113" s="795"/>
      <c r="BQ113" s="833">
        <v>2277775</v>
      </c>
      <c r="BR113" s="834"/>
      <c r="BS113" s="834"/>
      <c r="BT113" s="834"/>
      <c r="BU113" s="834"/>
      <c r="BV113" s="834">
        <v>2144080</v>
      </c>
      <c r="BW113" s="834"/>
      <c r="BX113" s="834"/>
      <c r="BY113" s="834"/>
      <c r="BZ113" s="834"/>
      <c r="CA113" s="834">
        <v>2246303</v>
      </c>
      <c r="CB113" s="834"/>
      <c r="CC113" s="834"/>
      <c r="CD113" s="834"/>
      <c r="CE113" s="834"/>
      <c r="CF113" s="922">
        <v>17.399999999999999</v>
      </c>
      <c r="CG113" s="923"/>
      <c r="CH113" s="923"/>
      <c r="CI113" s="923"/>
      <c r="CJ113" s="923"/>
      <c r="CK113" s="978"/>
      <c r="CL113" s="865"/>
      <c r="CM113" s="868" t="s">
        <v>449</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440</v>
      </c>
      <c r="DH113" s="824"/>
      <c r="DI113" s="824"/>
      <c r="DJ113" s="824"/>
      <c r="DK113" s="825"/>
      <c r="DL113" s="826" t="s">
        <v>440</v>
      </c>
      <c r="DM113" s="824"/>
      <c r="DN113" s="824"/>
      <c r="DO113" s="824"/>
      <c r="DP113" s="825"/>
      <c r="DQ113" s="826" t="s">
        <v>440</v>
      </c>
      <c r="DR113" s="824"/>
      <c r="DS113" s="824"/>
      <c r="DT113" s="824"/>
      <c r="DU113" s="825"/>
      <c r="DV113" s="871" t="s">
        <v>437</v>
      </c>
      <c r="DW113" s="872"/>
      <c r="DX113" s="872"/>
      <c r="DY113" s="872"/>
      <c r="DZ113" s="873"/>
    </row>
    <row r="114" spans="1:130" s="247" customFormat="1" ht="26.25" customHeight="1" x14ac:dyDescent="0.15">
      <c r="A114" s="965"/>
      <c r="B114" s="966"/>
      <c r="C114" s="794" t="s">
        <v>450</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294695</v>
      </c>
      <c r="AB114" s="824"/>
      <c r="AC114" s="824"/>
      <c r="AD114" s="824"/>
      <c r="AE114" s="825"/>
      <c r="AF114" s="826">
        <v>292035</v>
      </c>
      <c r="AG114" s="824"/>
      <c r="AH114" s="824"/>
      <c r="AI114" s="824"/>
      <c r="AJ114" s="825"/>
      <c r="AK114" s="826">
        <v>277646</v>
      </c>
      <c r="AL114" s="824"/>
      <c r="AM114" s="824"/>
      <c r="AN114" s="824"/>
      <c r="AO114" s="825"/>
      <c r="AP114" s="871">
        <v>2.2000000000000002</v>
      </c>
      <c r="AQ114" s="872"/>
      <c r="AR114" s="872"/>
      <c r="AS114" s="872"/>
      <c r="AT114" s="873"/>
      <c r="AU114" s="983"/>
      <c r="AV114" s="984"/>
      <c r="AW114" s="984"/>
      <c r="AX114" s="984"/>
      <c r="AY114" s="984"/>
      <c r="AZ114" s="861" t="s">
        <v>451</v>
      </c>
      <c r="BA114" s="794"/>
      <c r="BB114" s="794"/>
      <c r="BC114" s="794"/>
      <c r="BD114" s="794"/>
      <c r="BE114" s="794"/>
      <c r="BF114" s="794"/>
      <c r="BG114" s="794"/>
      <c r="BH114" s="794"/>
      <c r="BI114" s="794"/>
      <c r="BJ114" s="794"/>
      <c r="BK114" s="794"/>
      <c r="BL114" s="794"/>
      <c r="BM114" s="794"/>
      <c r="BN114" s="794"/>
      <c r="BO114" s="794"/>
      <c r="BP114" s="795"/>
      <c r="BQ114" s="833">
        <v>2645284</v>
      </c>
      <c r="BR114" s="834"/>
      <c r="BS114" s="834"/>
      <c r="BT114" s="834"/>
      <c r="BU114" s="834"/>
      <c r="BV114" s="834">
        <v>2502939</v>
      </c>
      <c r="BW114" s="834"/>
      <c r="BX114" s="834"/>
      <c r="BY114" s="834"/>
      <c r="BZ114" s="834"/>
      <c r="CA114" s="834">
        <v>2471588</v>
      </c>
      <c r="CB114" s="834"/>
      <c r="CC114" s="834"/>
      <c r="CD114" s="834"/>
      <c r="CE114" s="834"/>
      <c r="CF114" s="922">
        <v>19.2</v>
      </c>
      <c r="CG114" s="923"/>
      <c r="CH114" s="923"/>
      <c r="CI114" s="923"/>
      <c r="CJ114" s="923"/>
      <c r="CK114" s="978"/>
      <c r="CL114" s="865"/>
      <c r="CM114" s="868" t="s">
        <v>452</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128</v>
      </c>
      <c r="DH114" s="824"/>
      <c r="DI114" s="824"/>
      <c r="DJ114" s="824"/>
      <c r="DK114" s="825"/>
      <c r="DL114" s="826" t="s">
        <v>436</v>
      </c>
      <c r="DM114" s="824"/>
      <c r="DN114" s="824"/>
      <c r="DO114" s="824"/>
      <c r="DP114" s="825"/>
      <c r="DQ114" s="826" t="s">
        <v>128</v>
      </c>
      <c r="DR114" s="824"/>
      <c r="DS114" s="824"/>
      <c r="DT114" s="824"/>
      <c r="DU114" s="825"/>
      <c r="DV114" s="871" t="s">
        <v>440</v>
      </c>
      <c r="DW114" s="872"/>
      <c r="DX114" s="872"/>
      <c r="DY114" s="872"/>
      <c r="DZ114" s="873"/>
    </row>
    <row r="115" spans="1:130" s="247" customFormat="1" ht="26.25" customHeight="1" x14ac:dyDescent="0.15">
      <c r="A115" s="965"/>
      <c r="B115" s="966"/>
      <c r="C115" s="794" t="s">
        <v>453</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31584</v>
      </c>
      <c r="AB115" s="970"/>
      <c r="AC115" s="970"/>
      <c r="AD115" s="970"/>
      <c r="AE115" s="971"/>
      <c r="AF115" s="972">
        <v>29227</v>
      </c>
      <c r="AG115" s="970"/>
      <c r="AH115" s="970"/>
      <c r="AI115" s="970"/>
      <c r="AJ115" s="971"/>
      <c r="AK115" s="972">
        <v>29970</v>
      </c>
      <c r="AL115" s="970"/>
      <c r="AM115" s="970"/>
      <c r="AN115" s="970"/>
      <c r="AO115" s="971"/>
      <c r="AP115" s="973">
        <v>0.2</v>
      </c>
      <c r="AQ115" s="974"/>
      <c r="AR115" s="974"/>
      <c r="AS115" s="974"/>
      <c r="AT115" s="975"/>
      <c r="AU115" s="983"/>
      <c r="AV115" s="984"/>
      <c r="AW115" s="984"/>
      <c r="AX115" s="984"/>
      <c r="AY115" s="984"/>
      <c r="AZ115" s="861" t="s">
        <v>454</v>
      </c>
      <c r="BA115" s="794"/>
      <c r="BB115" s="794"/>
      <c r="BC115" s="794"/>
      <c r="BD115" s="794"/>
      <c r="BE115" s="794"/>
      <c r="BF115" s="794"/>
      <c r="BG115" s="794"/>
      <c r="BH115" s="794"/>
      <c r="BI115" s="794"/>
      <c r="BJ115" s="794"/>
      <c r="BK115" s="794"/>
      <c r="BL115" s="794"/>
      <c r="BM115" s="794"/>
      <c r="BN115" s="794"/>
      <c r="BO115" s="794"/>
      <c r="BP115" s="795"/>
      <c r="BQ115" s="833">
        <v>13417</v>
      </c>
      <c r="BR115" s="834"/>
      <c r="BS115" s="834"/>
      <c r="BT115" s="834"/>
      <c r="BU115" s="834"/>
      <c r="BV115" s="834">
        <v>12233</v>
      </c>
      <c r="BW115" s="834"/>
      <c r="BX115" s="834"/>
      <c r="BY115" s="834"/>
      <c r="BZ115" s="834"/>
      <c r="CA115" s="834">
        <v>11119</v>
      </c>
      <c r="CB115" s="834"/>
      <c r="CC115" s="834"/>
      <c r="CD115" s="834"/>
      <c r="CE115" s="834"/>
      <c r="CF115" s="922">
        <v>0.1</v>
      </c>
      <c r="CG115" s="923"/>
      <c r="CH115" s="923"/>
      <c r="CI115" s="923"/>
      <c r="CJ115" s="923"/>
      <c r="CK115" s="978"/>
      <c r="CL115" s="865"/>
      <c r="CM115" s="861" t="s">
        <v>455</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437</v>
      </c>
      <c r="DH115" s="824"/>
      <c r="DI115" s="824"/>
      <c r="DJ115" s="824"/>
      <c r="DK115" s="825"/>
      <c r="DL115" s="826" t="s">
        <v>436</v>
      </c>
      <c r="DM115" s="824"/>
      <c r="DN115" s="824"/>
      <c r="DO115" s="824"/>
      <c r="DP115" s="825"/>
      <c r="DQ115" s="826" t="s">
        <v>440</v>
      </c>
      <c r="DR115" s="824"/>
      <c r="DS115" s="824"/>
      <c r="DT115" s="824"/>
      <c r="DU115" s="825"/>
      <c r="DV115" s="871" t="s">
        <v>440</v>
      </c>
      <c r="DW115" s="872"/>
      <c r="DX115" s="872"/>
      <c r="DY115" s="872"/>
      <c r="DZ115" s="873"/>
    </row>
    <row r="116" spans="1:130" s="247" customFormat="1" ht="26.25" customHeight="1" x14ac:dyDescent="0.15">
      <c r="A116" s="967"/>
      <c r="B116" s="968"/>
      <c r="C116" s="927" t="s">
        <v>456</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384</v>
      </c>
      <c r="AB116" s="824"/>
      <c r="AC116" s="824"/>
      <c r="AD116" s="824"/>
      <c r="AE116" s="825"/>
      <c r="AF116" s="826">
        <v>51</v>
      </c>
      <c r="AG116" s="824"/>
      <c r="AH116" s="824"/>
      <c r="AI116" s="824"/>
      <c r="AJ116" s="825"/>
      <c r="AK116" s="826">
        <v>3367</v>
      </c>
      <c r="AL116" s="824"/>
      <c r="AM116" s="824"/>
      <c r="AN116" s="824"/>
      <c r="AO116" s="825"/>
      <c r="AP116" s="871">
        <v>0</v>
      </c>
      <c r="AQ116" s="872"/>
      <c r="AR116" s="872"/>
      <c r="AS116" s="872"/>
      <c r="AT116" s="873"/>
      <c r="AU116" s="983"/>
      <c r="AV116" s="984"/>
      <c r="AW116" s="984"/>
      <c r="AX116" s="984"/>
      <c r="AY116" s="984"/>
      <c r="AZ116" s="910" t="s">
        <v>457</v>
      </c>
      <c r="BA116" s="911"/>
      <c r="BB116" s="911"/>
      <c r="BC116" s="911"/>
      <c r="BD116" s="911"/>
      <c r="BE116" s="911"/>
      <c r="BF116" s="911"/>
      <c r="BG116" s="911"/>
      <c r="BH116" s="911"/>
      <c r="BI116" s="911"/>
      <c r="BJ116" s="911"/>
      <c r="BK116" s="911"/>
      <c r="BL116" s="911"/>
      <c r="BM116" s="911"/>
      <c r="BN116" s="911"/>
      <c r="BO116" s="911"/>
      <c r="BP116" s="912"/>
      <c r="BQ116" s="833" t="s">
        <v>437</v>
      </c>
      <c r="BR116" s="834"/>
      <c r="BS116" s="834"/>
      <c r="BT116" s="834"/>
      <c r="BU116" s="834"/>
      <c r="BV116" s="834" t="s">
        <v>436</v>
      </c>
      <c r="BW116" s="834"/>
      <c r="BX116" s="834"/>
      <c r="BY116" s="834"/>
      <c r="BZ116" s="834"/>
      <c r="CA116" s="834" t="s">
        <v>437</v>
      </c>
      <c r="CB116" s="834"/>
      <c r="CC116" s="834"/>
      <c r="CD116" s="834"/>
      <c r="CE116" s="834"/>
      <c r="CF116" s="922" t="s">
        <v>128</v>
      </c>
      <c r="CG116" s="923"/>
      <c r="CH116" s="923"/>
      <c r="CI116" s="923"/>
      <c r="CJ116" s="923"/>
      <c r="CK116" s="978"/>
      <c r="CL116" s="865"/>
      <c r="CM116" s="868" t="s">
        <v>458</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437</v>
      </c>
      <c r="DH116" s="824"/>
      <c r="DI116" s="824"/>
      <c r="DJ116" s="824"/>
      <c r="DK116" s="825"/>
      <c r="DL116" s="826" t="s">
        <v>440</v>
      </c>
      <c r="DM116" s="824"/>
      <c r="DN116" s="824"/>
      <c r="DO116" s="824"/>
      <c r="DP116" s="825"/>
      <c r="DQ116" s="826" t="s">
        <v>437</v>
      </c>
      <c r="DR116" s="824"/>
      <c r="DS116" s="824"/>
      <c r="DT116" s="824"/>
      <c r="DU116" s="825"/>
      <c r="DV116" s="871" t="s">
        <v>436</v>
      </c>
      <c r="DW116" s="872"/>
      <c r="DX116" s="872"/>
      <c r="DY116" s="872"/>
      <c r="DZ116" s="873"/>
    </row>
    <row r="117" spans="1:130" s="247" customFormat="1" ht="26.25" customHeight="1" x14ac:dyDescent="0.15">
      <c r="A117" s="948" t="s">
        <v>184</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459</v>
      </c>
      <c r="Z117" s="950"/>
      <c r="AA117" s="955">
        <v>4377250</v>
      </c>
      <c r="AB117" s="956"/>
      <c r="AC117" s="956"/>
      <c r="AD117" s="956"/>
      <c r="AE117" s="957"/>
      <c r="AF117" s="958">
        <v>4161142</v>
      </c>
      <c r="AG117" s="956"/>
      <c r="AH117" s="956"/>
      <c r="AI117" s="956"/>
      <c r="AJ117" s="957"/>
      <c r="AK117" s="958">
        <v>4205670</v>
      </c>
      <c r="AL117" s="956"/>
      <c r="AM117" s="956"/>
      <c r="AN117" s="956"/>
      <c r="AO117" s="957"/>
      <c r="AP117" s="959"/>
      <c r="AQ117" s="960"/>
      <c r="AR117" s="960"/>
      <c r="AS117" s="960"/>
      <c r="AT117" s="961"/>
      <c r="AU117" s="983"/>
      <c r="AV117" s="984"/>
      <c r="AW117" s="984"/>
      <c r="AX117" s="984"/>
      <c r="AY117" s="984"/>
      <c r="AZ117" s="910" t="s">
        <v>460</v>
      </c>
      <c r="BA117" s="911"/>
      <c r="BB117" s="911"/>
      <c r="BC117" s="911"/>
      <c r="BD117" s="911"/>
      <c r="BE117" s="911"/>
      <c r="BF117" s="911"/>
      <c r="BG117" s="911"/>
      <c r="BH117" s="911"/>
      <c r="BI117" s="911"/>
      <c r="BJ117" s="911"/>
      <c r="BK117" s="911"/>
      <c r="BL117" s="911"/>
      <c r="BM117" s="911"/>
      <c r="BN117" s="911"/>
      <c r="BO117" s="911"/>
      <c r="BP117" s="912"/>
      <c r="BQ117" s="833" t="s">
        <v>440</v>
      </c>
      <c r="BR117" s="834"/>
      <c r="BS117" s="834"/>
      <c r="BT117" s="834"/>
      <c r="BU117" s="834"/>
      <c r="BV117" s="834" t="s">
        <v>128</v>
      </c>
      <c r="BW117" s="834"/>
      <c r="BX117" s="834"/>
      <c r="BY117" s="834"/>
      <c r="BZ117" s="834"/>
      <c r="CA117" s="834" t="s">
        <v>128</v>
      </c>
      <c r="CB117" s="834"/>
      <c r="CC117" s="834"/>
      <c r="CD117" s="834"/>
      <c r="CE117" s="834"/>
      <c r="CF117" s="922" t="s">
        <v>440</v>
      </c>
      <c r="CG117" s="923"/>
      <c r="CH117" s="923"/>
      <c r="CI117" s="923"/>
      <c r="CJ117" s="923"/>
      <c r="CK117" s="978"/>
      <c r="CL117" s="865"/>
      <c r="CM117" s="868" t="s">
        <v>461</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128</v>
      </c>
      <c r="DH117" s="824"/>
      <c r="DI117" s="824"/>
      <c r="DJ117" s="824"/>
      <c r="DK117" s="825"/>
      <c r="DL117" s="826" t="s">
        <v>128</v>
      </c>
      <c r="DM117" s="824"/>
      <c r="DN117" s="824"/>
      <c r="DO117" s="824"/>
      <c r="DP117" s="825"/>
      <c r="DQ117" s="826" t="s">
        <v>440</v>
      </c>
      <c r="DR117" s="824"/>
      <c r="DS117" s="824"/>
      <c r="DT117" s="824"/>
      <c r="DU117" s="825"/>
      <c r="DV117" s="871" t="s">
        <v>437</v>
      </c>
      <c r="DW117" s="872"/>
      <c r="DX117" s="872"/>
      <c r="DY117" s="872"/>
      <c r="DZ117" s="873"/>
    </row>
    <row r="118" spans="1:130" s="247" customFormat="1" ht="26.25" customHeight="1" x14ac:dyDescent="0.15">
      <c r="A118" s="948" t="s">
        <v>431</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429</v>
      </c>
      <c r="AB118" s="949"/>
      <c r="AC118" s="949"/>
      <c r="AD118" s="949"/>
      <c r="AE118" s="950"/>
      <c r="AF118" s="951" t="s">
        <v>304</v>
      </c>
      <c r="AG118" s="949"/>
      <c r="AH118" s="949"/>
      <c r="AI118" s="949"/>
      <c r="AJ118" s="950"/>
      <c r="AK118" s="951" t="s">
        <v>303</v>
      </c>
      <c r="AL118" s="949"/>
      <c r="AM118" s="949"/>
      <c r="AN118" s="949"/>
      <c r="AO118" s="950"/>
      <c r="AP118" s="952" t="s">
        <v>430</v>
      </c>
      <c r="AQ118" s="953"/>
      <c r="AR118" s="953"/>
      <c r="AS118" s="953"/>
      <c r="AT118" s="954"/>
      <c r="AU118" s="983"/>
      <c r="AV118" s="984"/>
      <c r="AW118" s="984"/>
      <c r="AX118" s="984"/>
      <c r="AY118" s="984"/>
      <c r="AZ118" s="926" t="s">
        <v>462</v>
      </c>
      <c r="BA118" s="927"/>
      <c r="BB118" s="927"/>
      <c r="BC118" s="927"/>
      <c r="BD118" s="927"/>
      <c r="BE118" s="927"/>
      <c r="BF118" s="927"/>
      <c r="BG118" s="927"/>
      <c r="BH118" s="927"/>
      <c r="BI118" s="927"/>
      <c r="BJ118" s="927"/>
      <c r="BK118" s="927"/>
      <c r="BL118" s="927"/>
      <c r="BM118" s="927"/>
      <c r="BN118" s="927"/>
      <c r="BO118" s="927"/>
      <c r="BP118" s="928"/>
      <c r="BQ118" s="929" t="s">
        <v>437</v>
      </c>
      <c r="BR118" s="892"/>
      <c r="BS118" s="892"/>
      <c r="BT118" s="892"/>
      <c r="BU118" s="892"/>
      <c r="BV118" s="892" t="s">
        <v>128</v>
      </c>
      <c r="BW118" s="892"/>
      <c r="BX118" s="892"/>
      <c r="BY118" s="892"/>
      <c r="BZ118" s="892"/>
      <c r="CA118" s="892" t="s">
        <v>440</v>
      </c>
      <c r="CB118" s="892"/>
      <c r="CC118" s="892"/>
      <c r="CD118" s="892"/>
      <c r="CE118" s="892"/>
      <c r="CF118" s="922" t="s">
        <v>128</v>
      </c>
      <c r="CG118" s="923"/>
      <c r="CH118" s="923"/>
      <c r="CI118" s="923"/>
      <c r="CJ118" s="923"/>
      <c r="CK118" s="978"/>
      <c r="CL118" s="865"/>
      <c r="CM118" s="868" t="s">
        <v>463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437</v>
      </c>
      <c r="DH118" s="824"/>
      <c r="DI118" s="824"/>
      <c r="DJ118" s="824"/>
      <c r="DK118" s="825"/>
      <c r="DL118" s="826" t="s">
        <v>440</v>
      </c>
      <c r="DM118" s="824"/>
      <c r="DN118" s="824"/>
      <c r="DO118" s="824"/>
      <c r="DP118" s="825"/>
      <c r="DQ118" s="826" t="s">
        <v>440</v>
      </c>
      <c r="DR118" s="824"/>
      <c r="DS118" s="824"/>
      <c r="DT118" s="824"/>
      <c r="DU118" s="825"/>
      <c r="DV118" s="871" t="s">
        <v>128</v>
      </c>
      <c r="DW118" s="872"/>
      <c r="DX118" s="872"/>
      <c r="DY118" s="872"/>
      <c r="DZ118" s="873"/>
    </row>
    <row r="119" spans="1:130" s="247" customFormat="1" ht="26.25" customHeight="1" x14ac:dyDescent="0.15">
      <c r="A119" s="862" t="s">
        <v>434</v>
      </c>
      <c r="B119" s="863"/>
      <c r="C119" s="938" t="s">
        <v>435</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128</v>
      </c>
      <c r="AB119" s="942"/>
      <c r="AC119" s="942"/>
      <c r="AD119" s="942"/>
      <c r="AE119" s="943"/>
      <c r="AF119" s="944" t="s">
        <v>437</v>
      </c>
      <c r="AG119" s="942"/>
      <c r="AH119" s="942"/>
      <c r="AI119" s="942"/>
      <c r="AJ119" s="943"/>
      <c r="AK119" s="944" t="s">
        <v>440</v>
      </c>
      <c r="AL119" s="942"/>
      <c r="AM119" s="942"/>
      <c r="AN119" s="942"/>
      <c r="AO119" s="943"/>
      <c r="AP119" s="945" t="s">
        <v>437</v>
      </c>
      <c r="AQ119" s="946"/>
      <c r="AR119" s="946"/>
      <c r="AS119" s="946"/>
      <c r="AT119" s="947"/>
      <c r="AU119" s="985"/>
      <c r="AV119" s="986"/>
      <c r="AW119" s="986"/>
      <c r="AX119" s="986"/>
      <c r="AY119" s="986"/>
      <c r="AZ119" s="278" t="s">
        <v>184</v>
      </c>
      <c r="BA119" s="278"/>
      <c r="BB119" s="278"/>
      <c r="BC119" s="278"/>
      <c r="BD119" s="278"/>
      <c r="BE119" s="278"/>
      <c r="BF119" s="278"/>
      <c r="BG119" s="278"/>
      <c r="BH119" s="278"/>
      <c r="BI119" s="278"/>
      <c r="BJ119" s="278"/>
      <c r="BK119" s="278"/>
      <c r="BL119" s="278"/>
      <c r="BM119" s="278"/>
      <c r="BN119" s="278"/>
      <c r="BO119" s="924" t="s">
        <v>464</v>
      </c>
      <c r="BP119" s="925"/>
      <c r="BQ119" s="929">
        <v>40892771</v>
      </c>
      <c r="BR119" s="892"/>
      <c r="BS119" s="892"/>
      <c r="BT119" s="892"/>
      <c r="BU119" s="892"/>
      <c r="BV119" s="892">
        <v>41070486</v>
      </c>
      <c r="BW119" s="892"/>
      <c r="BX119" s="892"/>
      <c r="BY119" s="892"/>
      <c r="BZ119" s="892"/>
      <c r="CA119" s="892">
        <v>45356713</v>
      </c>
      <c r="CB119" s="892"/>
      <c r="CC119" s="892"/>
      <c r="CD119" s="892"/>
      <c r="CE119" s="892"/>
      <c r="CF119" s="790"/>
      <c r="CG119" s="791"/>
      <c r="CH119" s="791"/>
      <c r="CI119" s="791"/>
      <c r="CJ119" s="881"/>
      <c r="CK119" s="979"/>
      <c r="CL119" s="867"/>
      <c r="CM119" s="885" t="s">
        <v>465</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110428</v>
      </c>
      <c r="DH119" s="807"/>
      <c r="DI119" s="807"/>
      <c r="DJ119" s="807"/>
      <c r="DK119" s="808"/>
      <c r="DL119" s="809">
        <v>89891</v>
      </c>
      <c r="DM119" s="807"/>
      <c r="DN119" s="807"/>
      <c r="DO119" s="807"/>
      <c r="DP119" s="808"/>
      <c r="DQ119" s="809">
        <v>72371</v>
      </c>
      <c r="DR119" s="807"/>
      <c r="DS119" s="807"/>
      <c r="DT119" s="807"/>
      <c r="DU119" s="808"/>
      <c r="DV119" s="895">
        <v>0.6</v>
      </c>
      <c r="DW119" s="896"/>
      <c r="DX119" s="896"/>
      <c r="DY119" s="896"/>
      <c r="DZ119" s="897"/>
    </row>
    <row r="120" spans="1:130" s="247" customFormat="1" ht="26.25" customHeight="1" x14ac:dyDescent="0.15">
      <c r="A120" s="864"/>
      <c r="B120" s="865"/>
      <c r="C120" s="868" t="s">
        <v>442</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440</v>
      </c>
      <c r="AB120" s="824"/>
      <c r="AC120" s="824"/>
      <c r="AD120" s="824"/>
      <c r="AE120" s="825"/>
      <c r="AF120" s="826" t="s">
        <v>128</v>
      </c>
      <c r="AG120" s="824"/>
      <c r="AH120" s="824"/>
      <c r="AI120" s="824"/>
      <c r="AJ120" s="825"/>
      <c r="AK120" s="826" t="s">
        <v>437</v>
      </c>
      <c r="AL120" s="824"/>
      <c r="AM120" s="824"/>
      <c r="AN120" s="824"/>
      <c r="AO120" s="825"/>
      <c r="AP120" s="871" t="s">
        <v>440</v>
      </c>
      <c r="AQ120" s="872"/>
      <c r="AR120" s="872"/>
      <c r="AS120" s="872"/>
      <c r="AT120" s="873"/>
      <c r="AU120" s="930" t="s">
        <v>466</v>
      </c>
      <c r="AV120" s="931"/>
      <c r="AW120" s="931"/>
      <c r="AX120" s="931"/>
      <c r="AY120" s="932"/>
      <c r="AZ120" s="907" t="s">
        <v>467</v>
      </c>
      <c r="BA120" s="854"/>
      <c r="BB120" s="854"/>
      <c r="BC120" s="854"/>
      <c r="BD120" s="854"/>
      <c r="BE120" s="854"/>
      <c r="BF120" s="854"/>
      <c r="BG120" s="854"/>
      <c r="BH120" s="854"/>
      <c r="BI120" s="854"/>
      <c r="BJ120" s="854"/>
      <c r="BK120" s="854"/>
      <c r="BL120" s="854"/>
      <c r="BM120" s="854"/>
      <c r="BN120" s="854"/>
      <c r="BO120" s="854"/>
      <c r="BP120" s="855"/>
      <c r="BQ120" s="908">
        <v>11535383</v>
      </c>
      <c r="BR120" s="889"/>
      <c r="BS120" s="889"/>
      <c r="BT120" s="889"/>
      <c r="BU120" s="889"/>
      <c r="BV120" s="889">
        <v>11943341</v>
      </c>
      <c r="BW120" s="889"/>
      <c r="BX120" s="889"/>
      <c r="BY120" s="889"/>
      <c r="BZ120" s="889"/>
      <c r="CA120" s="889">
        <v>11519438</v>
      </c>
      <c r="CB120" s="889"/>
      <c r="CC120" s="889"/>
      <c r="CD120" s="889"/>
      <c r="CE120" s="889"/>
      <c r="CF120" s="913">
        <v>89.3</v>
      </c>
      <c r="CG120" s="914"/>
      <c r="CH120" s="914"/>
      <c r="CI120" s="914"/>
      <c r="CJ120" s="914"/>
      <c r="CK120" s="915" t="s">
        <v>468</v>
      </c>
      <c r="CL120" s="899"/>
      <c r="CM120" s="899"/>
      <c r="CN120" s="899"/>
      <c r="CO120" s="900"/>
      <c r="CP120" s="919" t="s">
        <v>405</v>
      </c>
      <c r="CQ120" s="920"/>
      <c r="CR120" s="920"/>
      <c r="CS120" s="920"/>
      <c r="CT120" s="920"/>
      <c r="CU120" s="920"/>
      <c r="CV120" s="920"/>
      <c r="CW120" s="920"/>
      <c r="CX120" s="920"/>
      <c r="CY120" s="920"/>
      <c r="CZ120" s="920"/>
      <c r="DA120" s="920"/>
      <c r="DB120" s="920"/>
      <c r="DC120" s="920"/>
      <c r="DD120" s="920"/>
      <c r="DE120" s="920"/>
      <c r="DF120" s="921"/>
      <c r="DG120" s="908">
        <v>612585</v>
      </c>
      <c r="DH120" s="889"/>
      <c r="DI120" s="889"/>
      <c r="DJ120" s="889"/>
      <c r="DK120" s="889"/>
      <c r="DL120" s="889">
        <v>742576</v>
      </c>
      <c r="DM120" s="889"/>
      <c r="DN120" s="889"/>
      <c r="DO120" s="889"/>
      <c r="DP120" s="889"/>
      <c r="DQ120" s="889">
        <v>815976</v>
      </c>
      <c r="DR120" s="889"/>
      <c r="DS120" s="889"/>
      <c r="DT120" s="889"/>
      <c r="DU120" s="889"/>
      <c r="DV120" s="890">
        <v>6.3</v>
      </c>
      <c r="DW120" s="890"/>
      <c r="DX120" s="890"/>
      <c r="DY120" s="890"/>
      <c r="DZ120" s="891"/>
    </row>
    <row r="121" spans="1:130" s="247" customFormat="1" ht="26.25" customHeight="1" x14ac:dyDescent="0.15">
      <c r="A121" s="864"/>
      <c r="B121" s="865"/>
      <c r="C121" s="910" t="s">
        <v>469</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128</v>
      </c>
      <c r="AB121" s="824"/>
      <c r="AC121" s="824"/>
      <c r="AD121" s="824"/>
      <c r="AE121" s="825"/>
      <c r="AF121" s="826" t="s">
        <v>437</v>
      </c>
      <c r="AG121" s="824"/>
      <c r="AH121" s="824"/>
      <c r="AI121" s="824"/>
      <c r="AJ121" s="825"/>
      <c r="AK121" s="826" t="s">
        <v>437</v>
      </c>
      <c r="AL121" s="824"/>
      <c r="AM121" s="824"/>
      <c r="AN121" s="824"/>
      <c r="AO121" s="825"/>
      <c r="AP121" s="871" t="s">
        <v>437</v>
      </c>
      <c r="AQ121" s="872"/>
      <c r="AR121" s="872"/>
      <c r="AS121" s="872"/>
      <c r="AT121" s="873"/>
      <c r="AU121" s="933"/>
      <c r="AV121" s="934"/>
      <c r="AW121" s="934"/>
      <c r="AX121" s="934"/>
      <c r="AY121" s="935"/>
      <c r="AZ121" s="861" t="s">
        <v>470</v>
      </c>
      <c r="BA121" s="794"/>
      <c r="BB121" s="794"/>
      <c r="BC121" s="794"/>
      <c r="BD121" s="794"/>
      <c r="BE121" s="794"/>
      <c r="BF121" s="794"/>
      <c r="BG121" s="794"/>
      <c r="BH121" s="794"/>
      <c r="BI121" s="794"/>
      <c r="BJ121" s="794"/>
      <c r="BK121" s="794"/>
      <c r="BL121" s="794"/>
      <c r="BM121" s="794"/>
      <c r="BN121" s="794"/>
      <c r="BO121" s="794"/>
      <c r="BP121" s="795"/>
      <c r="BQ121" s="833">
        <v>1273841</v>
      </c>
      <c r="BR121" s="834"/>
      <c r="BS121" s="834"/>
      <c r="BT121" s="834"/>
      <c r="BU121" s="834"/>
      <c r="BV121" s="834">
        <v>1184285</v>
      </c>
      <c r="BW121" s="834"/>
      <c r="BX121" s="834"/>
      <c r="BY121" s="834"/>
      <c r="BZ121" s="834"/>
      <c r="CA121" s="834">
        <v>1672173</v>
      </c>
      <c r="CB121" s="834"/>
      <c r="CC121" s="834"/>
      <c r="CD121" s="834"/>
      <c r="CE121" s="834"/>
      <c r="CF121" s="922">
        <v>13</v>
      </c>
      <c r="CG121" s="923"/>
      <c r="CH121" s="923"/>
      <c r="CI121" s="923"/>
      <c r="CJ121" s="923"/>
      <c r="CK121" s="916"/>
      <c r="CL121" s="902"/>
      <c r="CM121" s="902"/>
      <c r="CN121" s="902"/>
      <c r="CO121" s="903"/>
      <c r="CP121" s="882" t="s">
        <v>407</v>
      </c>
      <c r="CQ121" s="883"/>
      <c r="CR121" s="883"/>
      <c r="CS121" s="883"/>
      <c r="CT121" s="883"/>
      <c r="CU121" s="883"/>
      <c r="CV121" s="883"/>
      <c r="CW121" s="883"/>
      <c r="CX121" s="883"/>
      <c r="CY121" s="883"/>
      <c r="CZ121" s="883"/>
      <c r="DA121" s="883"/>
      <c r="DB121" s="883"/>
      <c r="DC121" s="883"/>
      <c r="DD121" s="883"/>
      <c r="DE121" s="883"/>
      <c r="DF121" s="884"/>
      <c r="DG121" s="833">
        <v>450709</v>
      </c>
      <c r="DH121" s="834"/>
      <c r="DI121" s="834"/>
      <c r="DJ121" s="834"/>
      <c r="DK121" s="834"/>
      <c r="DL121" s="834">
        <v>390788</v>
      </c>
      <c r="DM121" s="834"/>
      <c r="DN121" s="834"/>
      <c r="DO121" s="834"/>
      <c r="DP121" s="834"/>
      <c r="DQ121" s="834">
        <v>441840</v>
      </c>
      <c r="DR121" s="834"/>
      <c r="DS121" s="834"/>
      <c r="DT121" s="834"/>
      <c r="DU121" s="834"/>
      <c r="DV121" s="840">
        <v>3.4</v>
      </c>
      <c r="DW121" s="840"/>
      <c r="DX121" s="840"/>
      <c r="DY121" s="840"/>
      <c r="DZ121" s="841"/>
    </row>
    <row r="122" spans="1:130" s="247" customFormat="1" ht="26.25" customHeight="1" x14ac:dyDescent="0.15">
      <c r="A122" s="864"/>
      <c r="B122" s="865"/>
      <c r="C122" s="868" t="s">
        <v>452</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437</v>
      </c>
      <c r="AB122" s="824"/>
      <c r="AC122" s="824"/>
      <c r="AD122" s="824"/>
      <c r="AE122" s="825"/>
      <c r="AF122" s="826" t="s">
        <v>437</v>
      </c>
      <c r="AG122" s="824"/>
      <c r="AH122" s="824"/>
      <c r="AI122" s="824"/>
      <c r="AJ122" s="825"/>
      <c r="AK122" s="826" t="s">
        <v>440</v>
      </c>
      <c r="AL122" s="824"/>
      <c r="AM122" s="824"/>
      <c r="AN122" s="824"/>
      <c r="AO122" s="825"/>
      <c r="AP122" s="871" t="s">
        <v>440</v>
      </c>
      <c r="AQ122" s="872"/>
      <c r="AR122" s="872"/>
      <c r="AS122" s="872"/>
      <c r="AT122" s="873"/>
      <c r="AU122" s="933"/>
      <c r="AV122" s="934"/>
      <c r="AW122" s="934"/>
      <c r="AX122" s="934"/>
      <c r="AY122" s="935"/>
      <c r="AZ122" s="926" t="s">
        <v>471</v>
      </c>
      <c r="BA122" s="927"/>
      <c r="BB122" s="927"/>
      <c r="BC122" s="927"/>
      <c r="BD122" s="927"/>
      <c r="BE122" s="927"/>
      <c r="BF122" s="927"/>
      <c r="BG122" s="927"/>
      <c r="BH122" s="927"/>
      <c r="BI122" s="927"/>
      <c r="BJ122" s="927"/>
      <c r="BK122" s="927"/>
      <c r="BL122" s="927"/>
      <c r="BM122" s="927"/>
      <c r="BN122" s="927"/>
      <c r="BO122" s="927"/>
      <c r="BP122" s="928"/>
      <c r="BQ122" s="929">
        <v>28338367</v>
      </c>
      <c r="BR122" s="892"/>
      <c r="BS122" s="892"/>
      <c r="BT122" s="892"/>
      <c r="BU122" s="892"/>
      <c r="BV122" s="892">
        <v>28326890</v>
      </c>
      <c r="BW122" s="892"/>
      <c r="BX122" s="892"/>
      <c r="BY122" s="892"/>
      <c r="BZ122" s="892"/>
      <c r="CA122" s="892">
        <v>30530261</v>
      </c>
      <c r="CB122" s="892"/>
      <c r="CC122" s="892"/>
      <c r="CD122" s="892"/>
      <c r="CE122" s="892"/>
      <c r="CF122" s="893">
        <v>236.6</v>
      </c>
      <c r="CG122" s="894"/>
      <c r="CH122" s="894"/>
      <c r="CI122" s="894"/>
      <c r="CJ122" s="894"/>
      <c r="CK122" s="916"/>
      <c r="CL122" s="902"/>
      <c r="CM122" s="902"/>
      <c r="CN122" s="902"/>
      <c r="CO122" s="903"/>
      <c r="CP122" s="882" t="s">
        <v>412</v>
      </c>
      <c r="CQ122" s="883"/>
      <c r="CR122" s="883"/>
      <c r="CS122" s="883"/>
      <c r="CT122" s="883"/>
      <c r="CU122" s="883"/>
      <c r="CV122" s="883"/>
      <c r="CW122" s="883"/>
      <c r="CX122" s="883"/>
      <c r="CY122" s="883"/>
      <c r="CZ122" s="883"/>
      <c r="DA122" s="883"/>
      <c r="DB122" s="883"/>
      <c r="DC122" s="883"/>
      <c r="DD122" s="883"/>
      <c r="DE122" s="883"/>
      <c r="DF122" s="884"/>
      <c r="DG122" s="833">
        <v>101839</v>
      </c>
      <c r="DH122" s="834"/>
      <c r="DI122" s="834"/>
      <c r="DJ122" s="834"/>
      <c r="DK122" s="834"/>
      <c r="DL122" s="834">
        <v>84736</v>
      </c>
      <c r="DM122" s="834"/>
      <c r="DN122" s="834"/>
      <c r="DO122" s="834"/>
      <c r="DP122" s="834"/>
      <c r="DQ122" s="834">
        <v>67781</v>
      </c>
      <c r="DR122" s="834"/>
      <c r="DS122" s="834"/>
      <c r="DT122" s="834"/>
      <c r="DU122" s="834"/>
      <c r="DV122" s="840">
        <v>0.5</v>
      </c>
      <c r="DW122" s="840"/>
      <c r="DX122" s="840"/>
      <c r="DY122" s="840"/>
      <c r="DZ122" s="841"/>
    </row>
    <row r="123" spans="1:130" s="247" customFormat="1" ht="26.25" customHeight="1" x14ac:dyDescent="0.15">
      <c r="A123" s="864"/>
      <c r="B123" s="865"/>
      <c r="C123" s="868" t="s">
        <v>458</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128</v>
      </c>
      <c r="AB123" s="824"/>
      <c r="AC123" s="824"/>
      <c r="AD123" s="824"/>
      <c r="AE123" s="825"/>
      <c r="AF123" s="826" t="s">
        <v>437</v>
      </c>
      <c r="AG123" s="824"/>
      <c r="AH123" s="824"/>
      <c r="AI123" s="824"/>
      <c r="AJ123" s="825"/>
      <c r="AK123" s="826" t="s">
        <v>128</v>
      </c>
      <c r="AL123" s="824"/>
      <c r="AM123" s="824"/>
      <c r="AN123" s="824"/>
      <c r="AO123" s="825"/>
      <c r="AP123" s="871" t="s">
        <v>128</v>
      </c>
      <c r="AQ123" s="872"/>
      <c r="AR123" s="872"/>
      <c r="AS123" s="872"/>
      <c r="AT123" s="873"/>
      <c r="AU123" s="936"/>
      <c r="AV123" s="937"/>
      <c r="AW123" s="937"/>
      <c r="AX123" s="937"/>
      <c r="AY123" s="937"/>
      <c r="AZ123" s="278" t="s">
        <v>184</v>
      </c>
      <c r="BA123" s="278"/>
      <c r="BB123" s="278"/>
      <c r="BC123" s="278"/>
      <c r="BD123" s="278"/>
      <c r="BE123" s="278"/>
      <c r="BF123" s="278"/>
      <c r="BG123" s="278"/>
      <c r="BH123" s="278"/>
      <c r="BI123" s="278"/>
      <c r="BJ123" s="278"/>
      <c r="BK123" s="278"/>
      <c r="BL123" s="278"/>
      <c r="BM123" s="278"/>
      <c r="BN123" s="278"/>
      <c r="BO123" s="924" t="s">
        <v>472</v>
      </c>
      <c r="BP123" s="925"/>
      <c r="BQ123" s="879">
        <v>41147591</v>
      </c>
      <c r="BR123" s="880"/>
      <c r="BS123" s="880"/>
      <c r="BT123" s="880"/>
      <c r="BU123" s="880"/>
      <c r="BV123" s="880">
        <v>41454516</v>
      </c>
      <c r="BW123" s="880"/>
      <c r="BX123" s="880"/>
      <c r="BY123" s="880"/>
      <c r="BZ123" s="880"/>
      <c r="CA123" s="880">
        <v>43721872</v>
      </c>
      <c r="CB123" s="880"/>
      <c r="CC123" s="880"/>
      <c r="CD123" s="880"/>
      <c r="CE123" s="880"/>
      <c r="CF123" s="790"/>
      <c r="CG123" s="791"/>
      <c r="CH123" s="791"/>
      <c r="CI123" s="791"/>
      <c r="CJ123" s="881"/>
      <c r="CK123" s="916"/>
      <c r="CL123" s="902"/>
      <c r="CM123" s="902"/>
      <c r="CN123" s="902"/>
      <c r="CO123" s="903"/>
      <c r="CP123" s="882" t="s">
        <v>401</v>
      </c>
      <c r="CQ123" s="883"/>
      <c r="CR123" s="883"/>
      <c r="CS123" s="883"/>
      <c r="CT123" s="883"/>
      <c r="CU123" s="883"/>
      <c r="CV123" s="883"/>
      <c r="CW123" s="883"/>
      <c r="CX123" s="883"/>
      <c r="CY123" s="883"/>
      <c r="CZ123" s="883"/>
      <c r="DA123" s="883"/>
      <c r="DB123" s="883"/>
      <c r="DC123" s="883"/>
      <c r="DD123" s="883"/>
      <c r="DE123" s="883"/>
      <c r="DF123" s="884"/>
      <c r="DG123" s="823">
        <v>41947</v>
      </c>
      <c r="DH123" s="824"/>
      <c r="DI123" s="824"/>
      <c r="DJ123" s="824"/>
      <c r="DK123" s="825"/>
      <c r="DL123" s="826">
        <v>37981</v>
      </c>
      <c r="DM123" s="824"/>
      <c r="DN123" s="824"/>
      <c r="DO123" s="824"/>
      <c r="DP123" s="825"/>
      <c r="DQ123" s="826">
        <v>33936</v>
      </c>
      <c r="DR123" s="824"/>
      <c r="DS123" s="824"/>
      <c r="DT123" s="824"/>
      <c r="DU123" s="825"/>
      <c r="DV123" s="871">
        <v>0.3</v>
      </c>
      <c r="DW123" s="872"/>
      <c r="DX123" s="872"/>
      <c r="DY123" s="872"/>
      <c r="DZ123" s="873"/>
    </row>
    <row r="124" spans="1:130" s="247" customFormat="1" ht="26.25" customHeight="1" thickBot="1" x14ac:dyDescent="0.2">
      <c r="A124" s="864"/>
      <c r="B124" s="865"/>
      <c r="C124" s="868" t="s">
        <v>461</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128</v>
      </c>
      <c r="AB124" s="824"/>
      <c r="AC124" s="824"/>
      <c r="AD124" s="824"/>
      <c r="AE124" s="825"/>
      <c r="AF124" s="826" t="s">
        <v>128</v>
      </c>
      <c r="AG124" s="824"/>
      <c r="AH124" s="824"/>
      <c r="AI124" s="824"/>
      <c r="AJ124" s="825"/>
      <c r="AK124" s="826" t="s">
        <v>128</v>
      </c>
      <c r="AL124" s="824"/>
      <c r="AM124" s="824"/>
      <c r="AN124" s="824"/>
      <c r="AO124" s="825"/>
      <c r="AP124" s="871" t="s">
        <v>440</v>
      </c>
      <c r="AQ124" s="872"/>
      <c r="AR124" s="872"/>
      <c r="AS124" s="872"/>
      <c r="AT124" s="873"/>
      <c r="AU124" s="874" t="s">
        <v>473</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128</v>
      </c>
      <c r="BR124" s="878"/>
      <c r="BS124" s="878"/>
      <c r="BT124" s="878"/>
      <c r="BU124" s="878"/>
      <c r="BV124" s="878" t="s">
        <v>128</v>
      </c>
      <c r="BW124" s="878"/>
      <c r="BX124" s="878"/>
      <c r="BY124" s="878"/>
      <c r="BZ124" s="878"/>
      <c r="CA124" s="878">
        <v>12.6</v>
      </c>
      <c r="CB124" s="878"/>
      <c r="CC124" s="878"/>
      <c r="CD124" s="878"/>
      <c r="CE124" s="878"/>
      <c r="CF124" s="768"/>
      <c r="CG124" s="769"/>
      <c r="CH124" s="769"/>
      <c r="CI124" s="769"/>
      <c r="CJ124" s="909"/>
      <c r="CK124" s="917"/>
      <c r="CL124" s="917"/>
      <c r="CM124" s="917"/>
      <c r="CN124" s="917"/>
      <c r="CO124" s="918"/>
      <c r="CP124" s="882" t="s">
        <v>474</v>
      </c>
      <c r="CQ124" s="883"/>
      <c r="CR124" s="883"/>
      <c r="CS124" s="883"/>
      <c r="CT124" s="883"/>
      <c r="CU124" s="883"/>
      <c r="CV124" s="883"/>
      <c r="CW124" s="883"/>
      <c r="CX124" s="883"/>
      <c r="CY124" s="883"/>
      <c r="CZ124" s="883"/>
      <c r="DA124" s="883"/>
      <c r="DB124" s="883"/>
      <c r="DC124" s="883"/>
      <c r="DD124" s="883"/>
      <c r="DE124" s="883"/>
      <c r="DF124" s="884"/>
      <c r="DG124" s="806">
        <v>35182</v>
      </c>
      <c r="DH124" s="807"/>
      <c r="DI124" s="807"/>
      <c r="DJ124" s="807"/>
      <c r="DK124" s="808"/>
      <c r="DL124" s="809">
        <v>32597</v>
      </c>
      <c r="DM124" s="807"/>
      <c r="DN124" s="807"/>
      <c r="DO124" s="807"/>
      <c r="DP124" s="808"/>
      <c r="DQ124" s="809">
        <v>29974</v>
      </c>
      <c r="DR124" s="807"/>
      <c r="DS124" s="807"/>
      <c r="DT124" s="807"/>
      <c r="DU124" s="808"/>
      <c r="DV124" s="895">
        <v>0.2</v>
      </c>
      <c r="DW124" s="896"/>
      <c r="DX124" s="896"/>
      <c r="DY124" s="896"/>
      <c r="DZ124" s="897"/>
    </row>
    <row r="125" spans="1:130" s="247" customFormat="1" ht="26.25" customHeight="1" x14ac:dyDescent="0.15">
      <c r="A125" s="864"/>
      <c r="B125" s="865"/>
      <c r="C125" s="868" t="s">
        <v>463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128</v>
      </c>
      <c r="AB125" s="824"/>
      <c r="AC125" s="824"/>
      <c r="AD125" s="824"/>
      <c r="AE125" s="825"/>
      <c r="AF125" s="826" t="s">
        <v>128</v>
      </c>
      <c r="AG125" s="824"/>
      <c r="AH125" s="824"/>
      <c r="AI125" s="824"/>
      <c r="AJ125" s="825"/>
      <c r="AK125" s="826" t="s">
        <v>128</v>
      </c>
      <c r="AL125" s="824"/>
      <c r="AM125" s="824"/>
      <c r="AN125" s="824"/>
      <c r="AO125" s="825"/>
      <c r="AP125" s="871" t="s">
        <v>128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475</v>
      </c>
      <c r="CL125" s="899"/>
      <c r="CM125" s="899"/>
      <c r="CN125" s="899"/>
      <c r="CO125" s="900"/>
      <c r="CP125" s="907" t="s">
        <v>476</v>
      </c>
      <c r="CQ125" s="854"/>
      <c r="CR125" s="854"/>
      <c r="CS125" s="854"/>
      <c r="CT125" s="854"/>
      <c r="CU125" s="854"/>
      <c r="CV125" s="854"/>
      <c r="CW125" s="854"/>
      <c r="CX125" s="854"/>
      <c r="CY125" s="854"/>
      <c r="CZ125" s="854"/>
      <c r="DA125" s="854"/>
      <c r="DB125" s="854"/>
      <c r="DC125" s="854"/>
      <c r="DD125" s="854"/>
      <c r="DE125" s="854"/>
      <c r="DF125" s="855"/>
      <c r="DG125" s="908" t="s">
        <v>440</v>
      </c>
      <c r="DH125" s="889"/>
      <c r="DI125" s="889"/>
      <c r="DJ125" s="889"/>
      <c r="DK125" s="889"/>
      <c r="DL125" s="889" t="s">
        <v>128</v>
      </c>
      <c r="DM125" s="889"/>
      <c r="DN125" s="889"/>
      <c r="DO125" s="889"/>
      <c r="DP125" s="889"/>
      <c r="DQ125" s="889" t="s">
        <v>128</v>
      </c>
      <c r="DR125" s="889"/>
      <c r="DS125" s="889"/>
      <c r="DT125" s="889"/>
      <c r="DU125" s="889"/>
      <c r="DV125" s="890" t="s">
        <v>440</v>
      </c>
      <c r="DW125" s="890"/>
      <c r="DX125" s="890"/>
      <c r="DY125" s="890"/>
      <c r="DZ125" s="891"/>
    </row>
    <row r="126" spans="1:130" s="247" customFormat="1" ht="26.25" customHeight="1" thickBot="1" x14ac:dyDescent="0.2">
      <c r="A126" s="864"/>
      <c r="B126" s="865"/>
      <c r="C126" s="868" t="s">
        <v>465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26020</v>
      </c>
      <c r="AB126" s="824"/>
      <c r="AC126" s="824"/>
      <c r="AD126" s="824"/>
      <c r="AE126" s="825"/>
      <c r="AF126" s="826">
        <v>23876</v>
      </c>
      <c r="AG126" s="824"/>
      <c r="AH126" s="824"/>
      <c r="AI126" s="824"/>
      <c r="AJ126" s="825"/>
      <c r="AK126" s="826">
        <v>20809</v>
      </c>
      <c r="AL126" s="824"/>
      <c r="AM126" s="824"/>
      <c r="AN126" s="824"/>
      <c r="AO126" s="825"/>
      <c r="AP126" s="871">
        <v>0.2</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61" t="s">
        <v>477</v>
      </c>
      <c r="CQ126" s="794"/>
      <c r="CR126" s="794"/>
      <c r="CS126" s="794"/>
      <c r="CT126" s="794"/>
      <c r="CU126" s="794"/>
      <c r="CV126" s="794"/>
      <c r="CW126" s="794"/>
      <c r="CX126" s="794"/>
      <c r="CY126" s="794"/>
      <c r="CZ126" s="794"/>
      <c r="DA126" s="794"/>
      <c r="DB126" s="794"/>
      <c r="DC126" s="794"/>
      <c r="DD126" s="794"/>
      <c r="DE126" s="794"/>
      <c r="DF126" s="795"/>
      <c r="DG126" s="833" t="s">
        <v>128</v>
      </c>
      <c r="DH126" s="834"/>
      <c r="DI126" s="834"/>
      <c r="DJ126" s="834"/>
      <c r="DK126" s="834"/>
      <c r="DL126" s="834" t="s">
        <v>128</v>
      </c>
      <c r="DM126" s="834"/>
      <c r="DN126" s="834"/>
      <c r="DO126" s="834"/>
      <c r="DP126" s="834"/>
      <c r="DQ126" s="834" t="s">
        <v>128</v>
      </c>
      <c r="DR126" s="834"/>
      <c r="DS126" s="834"/>
      <c r="DT126" s="834"/>
      <c r="DU126" s="834"/>
      <c r="DV126" s="840" t="s">
        <v>128</v>
      </c>
      <c r="DW126" s="840"/>
      <c r="DX126" s="840"/>
      <c r="DY126" s="840"/>
      <c r="DZ126" s="841"/>
    </row>
    <row r="127" spans="1:130" s="247" customFormat="1" ht="26.25" customHeight="1" x14ac:dyDescent="0.15">
      <c r="A127" s="866"/>
      <c r="B127" s="867"/>
      <c r="C127" s="885" t="s">
        <v>478</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5564</v>
      </c>
      <c r="AB127" s="824"/>
      <c r="AC127" s="824"/>
      <c r="AD127" s="824"/>
      <c r="AE127" s="825"/>
      <c r="AF127" s="826">
        <v>5351</v>
      </c>
      <c r="AG127" s="824"/>
      <c r="AH127" s="824"/>
      <c r="AI127" s="824"/>
      <c r="AJ127" s="825"/>
      <c r="AK127" s="826">
        <v>9161</v>
      </c>
      <c r="AL127" s="824"/>
      <c r="AM127" s="824"/>
      <c r="AN127" s="824"/>
      <c r="AO127" s="825"/>
      <c r="AP127" s="871">
        <v>0.1</v>
      </c>
      <c r="AQ127" s="872"/>
      <c r="AR127" s="872"/>
      <c r="AS127" s="872"/>
      <c r="AT127" s="873"/>
      <c r="AU127" s="283"/>
      <c r="AV127" s="283"/>
      <c r="AW127" s="283"/>
      <c r="AX127" s="888" t="s">
        <v>479</v>
      </c>
      <c r="AY127" s="858"/>
      <c r="AZ127" s="858"/>
      <c r="BA127" s="858"/>
      <c r="BB127" s="858"/>
      <c r="BC127" s="858"/>
      <c r="BD127" s="858"/>
      <c r="BE127" s="859"/>
      <c r="BF127" s="857" t="s">
        <v>480</v>
      </c>
      <c r="BG127" s="858"/>
      <c r="BH127" s="858"/>
      <c r="BI127" s="858"/>
      <c r="BJ127" s="858"/>
      <c r="BK127" s="858"/>
      <c r="BL127" s="859"/>
      <c r="BM127" s="857" t="s">
        <v>481</v>
      </c>
      <c r="BN127" s="858"/>
      <c r="BO127" s="858"/>
      <c r="BP127" s="858"/>
      <c r="BQ127" s="858"/>
      <c r="BR127" s="858"/>
      <c r="BS127" s="859"/>
      <c r="BT127" s="857" t="s">
        <v>482</v>
      </c>
      <c r="BU127" s="858"/>
      <c r="BV127" s="858"/>
      <c r="BW127" s="858"/>
      <c r="BX127" s="858"/>
      <c r="BY127" s="858"/>
      <c r="BZ127" s="860"/>
      <c r="CA127" s="283"/>
      <c r="CB127" s="283"/>
      <c r="CC127" s="283"/>
      <c r="CD127" s="284"/>
      <c r="CE127" s="284"/>
      <c r="CF127" s="284"/>
      <c r="CG127" s="281"/>
      <c r="CH127" s="281"/>
      <c r="CI127" s="281"/>
      <c r="CJ127" s="282"/>
      <c r="CK127" s="901"/>
      <c r="CL127" s="902"/>
      <c r="CM127" s="902"/>
      <c r="CN127" s="902"/>
      <c r="CO127" s="903"/>
      <c r="CP127" s="861" t="s">
        <v>483</v>
      </c>
      <c r="CQ127" s="794"/>
      <c r="CR127" s="794"/>
      <c r="CS127" s="794"/>
      <c r="CT127" s="794"/>
      <c r="CU127" s="794"/>
      <c r="CV127" s="794"/>
      <c r="CW127" s="794"/>
      <c r="CX127" s="794"/>
      <c r="CY127" s="794"/>
      <c r="CZ127" s="794"/>
      <c r="DA127" s="794"/>
      <c r="DB127" s="794"/>
      <c r="DC127" s="794"/>
      <c r="DD127" s="794"/>
      <c r="DE127" s="794"/>
      <c r="DF127" s="795"/>
      <c r="DG127" s="833" t="s">
        <v>440</v>
      </c>
      <c r="DH127" s="834"/>
      <c r="DI127" s="834"/>
      <c r="DJ127" s="834"/>
      <c r="DK127" s="834"/>
      <c r="DL127" s="834" t="s">
        <v>128</v>
      </c>
      <c r="DM127" s="834"/>
      <c r="DN127" s="834"/>
      <c r="DO127" s="834"/>
      <c r="DP127" s="834"/>
      <c r="DQ127" s="834" t="s">
        <v>128</v>
      </c>
      <c r="DR127" s="834"/>
      <c r="DS127" s="834"/>
      <c r="DT127" s="834"/>
      <c r="DU127" s="834"/>
      <c r="DV127" s="840" t="s">
        <v>128</v>
      </c>
      <c r="DW127" s="840"/>
      <c r="DX127" s="840"/>
      <c r="DY127" s="840"/>
      <c r="DZ127" s="841"/>
    </row>
    <row r="128" spans="1:130" s="247" customFormat="1" ht="26.25" customHeight="1" thickBot="1" x14ac:dyDescent="0.2">
      <c r="A128" s="842" t="s">
        <v>484</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485</v>
      </c>
      <c r="X128" s="844"/>
      <c r="Y128" s="844"/>
      <c r="Z128" s="845"/>
      <c r="AA128" s="846">
        <v>221720</v>
      </c>
      <c r="AB128" s="847"/>
      <c r="AC128" s="847"/>
      <c r="AD128" s="847"/>
      <c r="AE128" s="848"/>
      <c r="AF128" s="849">
        <v>200521</v>
      </c>
      <c r="AG128" s="847"/>
      <c r="AH128" s="847"/>
      <c r="AI128" s="847"/>
      <c r="AJ128" s="848"/>
      <c r="AK128" s="849">
        <v>230386</v>
      </c>
      <c r="AL128" s="847"/>
      <c r="AM128" s="847"/>
      <c r="AN128" s="847"/>
      <c r="AO128" s="848"/>
      <c r="AP128" s="850"/>
      <c r="AQ128" s="851"/>
      <c r="AR128" s="851"/>
      <c r="AS128" s="851"/>
      <c r="AT128" s="852"/>
      <c r="AU128" s="283"/>
      <c r="AV128" s="283"/>
      <c r="AW128" s="283"/>
      <c r="AX128" s="853" t="s">
        <v>486</v>
      </c>
      <c r="AY128" s="854"/>
      <c r="AZ128" s="854"/>
      <c r="BA128" s="854"/>
      <c r="BB128" s="854"/>
      <c r="BC128" s="854"/>
      <c r="BD128" s="854"/>
      <c r="BE128" s="855"/>
      <c r="BF128" s="830" t="s">
        <v>128</v>
      </c>
      <c r="BG128" s="831"/>
      <c r="BH128" s="831"/>
      <c r="BI128" s="831"/>
      <c r="BJ128" s="831"/>
      <c r="BK128" s="831"/>
      <c r="BL128" s="856"/>
      <c r="BM128" s="830">
        <v>12.7</v>
      </c>
      <c r="BN128" s="831"/>
      <c r="BO128" s="831"/>
      <c r="BP128" s="831"/>
      <c r="BQ128" s="831"/>
      <c r="BR128" s="831"/>
      <c r="BS128" s="856"/>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5" t="s">
        <v>487</v>
      </c>
      <c r="CQ128" s="772"/>
      <c r="CR128" s="772"/>
      <c r="CS128" s="772"/>
      <c r="CT128" s="772"/>
      <c r="CU128" s="772"/>
      <c r="CV128" s="772"/>
      <c r="CW128" s="772"/>
      <c r="CX128" s="772"/>
      <c r="CY128" s="772"/>
      <c r="CZ128" s="772"/>
      <c r="DA128" s="772"/>
      <c r="DB128" s="772"/>
      <c r="DC128" s="772"/>
      <c r="DD128" s="772"/>
      <c r="DE128" s="772"/>
      <c r="DF128" s="773"/>
      <c r="DG128" s="836">
        <v>13417</v>
      </c>
      <c r="DH128" s="837"/>
      <c r="DI128" s="837"/>
      <c r="DJ128" s="837"/>
      <c r="DK128" s="837"/>
      <c r="DL128" s="837">
        <v>12233</v>
      </c>
      <c r="DM128" s="837"/>
      <c r="DN128" s="837"/>
      <c r="DO128" s="837"/>
      <c r="DP128" s="837"/>
      <c r="DQ128" s="837">
        <v>11119</v>
      </c>
      <c r="DR128" s="837"/>
      <c r="DS128" s="837"/>
      <c r="DT128" s="837"/>
      <c r="DU128" s="837"/>
      <c r="DV128" s="838">
        <v>0.1</v>
      </c>
      <c r="DW128" s="838"/>
      <c r="DX128" s="838"/>
      <c r="DY128" s="838"/>
      <c r="DZ128" s="839"/>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488</v>
      </c>
      <c r="X129" s="821"/>
      <c r="Y129" s="821"/>
      <c r="Z129" s="822"/>
      <c r="AA129" s="823">
        <v>16882757</v>
      </c>
      <c r="AB129" s="824"/>
      <c r="AC129" s="824"/>
      <c r="AD129" s="824"/>
      <c r="AE129" s="825"/>
      <c r="AF129" s="826">
        <v>16463578</v>
      </c>
      <c r="AG129" s="824"/>
      <c r="AH129" s="824"/>
      <c r="AI129" s="824"/>
      <c r="AJ129" s="825"/>
      <c r="AK129" s="826">
        <v>16099425</v>
      </c>
      <c r="AL129" s="824"/>
      <c r="AM129" s="824"/>
      <c r="AN129" s="824"/>
      <c r="AO129" s="825"/>
      <c r="AP129" s="827"/>
      <c r="AQ129" s="828"/>
      <c r="AR129" s="828"/>
      <c r="AS129" s="828"/>
      <c r="AT129" s="829"/>
      <c r="AU129" s="285"/>
      <c r="AV129" s="285"/>
      <c r="AW129" s="285"/>
      <c r="AX129" s="793" t="s">
        <v>489</v>
      </c>
      <c r="AY129" s="794"/>
      <c r="AZ129" s="794"/>
      <c r="BA129" s="794"/>
      <c r="BB129" s="794"/>
      <c r="BC129" s="794"/>
      <c r="BD129" s="794"/>
      <c r="BE129" s="795"/>
      <c r="BF129" s="813" t="s">
        <v>128</v>
      </c>
      <c r="BG129" s="814"/>
      <c r="BH129" s="814"/>
      <c r="BI129" s="814"/>
      <c r="BJ129" s="814"/>
      <c r="BK129" s="814"/>
      <c r="BL129" s="815"/>
      <c r="BM129" s="813">
        <v>17.7</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490</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491</v>
      </c>
      <c r="X130" s="821"/>
      <c r="Y130" s="821"/>
      <c r="Z130" s="822"/>
      <c r="AA130" s="823">
        <v>3347280</v>
      </c>
      <c r="AB130" s="824"/>
      <c r="AC130" s="824"/>
      <c r="AD130" s="824"/>
      <c r="AE130" s="825"/>
      <c r="AF130" s="826">
        <v>3257650</v>
      </c>
      <c r="AG130" s="824"/>
      <c r="AH130" s="824"/>
      <c r="AI130" s="824"/>
      <c r="AJ130" s="825"/>
      <c r="AK130" s="826">
        <v>3195244</v>
      </c>
      <c r="AL130" s="824"/>
      <c r="AM130" s="824"/>
      <c r="AN130" s="824"/>
      <c r="AO130" s="825"/>
      <c r="AP130" s="827"/>
      <c r="AQ130" s="828"/>
      <c r="AR130" s="828"/>
      <c r="AS130" s="828"/>
      <c r="AT130" s="829"/>
      <c r="AU130" s="285"/>
      <c r="AV130" s="285"/>
      <c r="AW130" s="285"/>
      <c r="AX130" s="793" t="s">
        <v>492</v>
      </c>
      <c r="AY130" s="794"/>
      <c r="AZ130" s="794"/>
      <c r="BA130" s="794"/>
      <c r="BB130" s="794"/>
      <c r="BC130" s="794"/>
      <c r="BD130" s="794"/>
      <c r="BE130" s="795"/>
      <c r="BF130" s="796">
        <v>5.7</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493</v>
      </c>
      <c r="X131" s="804"/>
      <c r="Y131" s="804"/>
      <c r="Z131" s="805"/>
      <c r="AA131" s="806">
        <v>13535477</v>
      </c>
      <c r="AB131" s="807"/>
      <c r="AC131" s="807"/>
      <c r="AD131" s="807"/>
      <c r="AE131" s="808"/>
      <c r="AF131" s="809">
        <v>13205928</v>
      </c>
      <c r="AG131" s="807"/>
      <c r="AH131" s="807"/>
      <c r="AI131" s="807"/>
      <c r="AJ131" s="808"/>
      <c r="AK131" s="809">
        <v>12904181</v>
      </c>
      <c r="AL131" s="807"/>
      <c r="AM131" s="807"/>
      <c r="AN131" s="807"/>
      <c r="AO131" s="808"/>
      <c r="AP131" s="810"/>
      <c r="AQ131" s="811"/>
      <c r="AR131" s="811"/>
      <c r="AS131" s="811"/>
      <c r="AT131" s="812"/>
      <c r="AU131" s="285"/>
      <c r="AV131" s="285"/>
      <c r="AW131" s="285"/>
      <c r="AX131" s="771" t="s">
        <v>494</v>
      </c>
      <c r="AY131" s="772"/>
      <c r="AZ131" s="772"/>
      <c r="BA131" s="772"/>
      <c r="BB131" s="772"/>
      <c r="BC131" s="772"/>
      <c r="BD131" s="772"/>
      <c r="BE131" s="773"/>
      <c r="BF131" s="774">
        <v>12.6</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495</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496</v>
      </c>
      <c r="W132" s="784"/>
      <c r="X132" s="784"/>
      <c r="Y132" s="784"/>
      <c r="Z132" s="785"/>
      <c r="AA132" s="786">
        <v>5.9713447850000003</v>
      </c>
      <c r="AB132" s="787"/>
      <c r="AC132" s="787"/>
      <c r="AD132" s="787"/>
      <c r="AE132" s="788"/>
      <c r="AF132" s="789">
        <v>5.3231473019999997</v>
      </c>
      <c r="AG132" s="787"/>
      <c r="AH132" s="787"/>
      <c r="AI132" s="787"/>
      <c r="AJ132" s="788"/>
      <c r="AK132" s="789">
        <v>6.0448625140000001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497</v>
      </c>
      <c r="W133" s="763"/>
      <c r="X133" s="763"/>
      <c r="Y133" s="763"/>
      <c r="Z133" s="764"/>
      <c r="AA133" s="765">
        <v>5.8</v>
      </c>
      <c r="AB133" s="766"/>
      <c r="AC133" s="766"/>
      <c r="AD133" s="766"/>
      <c r="AE133" s="767"/>
      <c r="AF133" s="765">
        <v>5.4</v>
      </c>
      <c r="AG133" s="766"/>
      <c r="AH133" s="766"/>
      <c r="AI133" s="766"/>
      <c r="AJ133" s="767"/>
      <c r="AK133" s="765">
        <v>5.7</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B9QMaQBcpow1CEc8cos8rQ8nXz/KxvHmLjmbP8nbAfFjexv61yGukHaY9Imd22VqaFfuCs7AAdetEM86v10TlQ==" saltValue="zQt5TPpZvJXLipi7EIA6o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lhJdy4SvrHSEPkL9AovNZ6T9xndoW97VFSBdLDjjb2+NEn6d4VuC4qS3MnEen024vH273/cg7syCuDwCNsMQ3Q==" saltValue="7kwZv4ZoWojXYP04rSFQ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a9Qwn3SkVgSLRuNmXLuY2b54oHZL3Dl0VKQB6F+Pyvr7enDR+YxeAcPeiUj8i3v5zYeAj/uTEMmKSRuttdXgw==" saltValue="Tx+2d+cOmmVpoUk81t6+j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9"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0"/>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3" t="s">
        <v>506</v>
      </c>
      <c r="AL9" s="1194"/>
      <c r="AM9" s="1194"/>
      <c r="AN9" s="1195"/>
      <c r="AO9" s="313">
        <v>4638206</v>
      </c>
      <c r="AP9" s="313">
        <v>126368</v>
      </c>
      <c r="AQ9" s="314">
        <v>90613</v>
      </c>
      <c r="AR9" s="315">
        <v>39.5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3" t="s">
        <v>507</v>
      </c>
      <c r="AL10" s="1194"/>
      <c r="AM10" s="1194"/>
      <c r="AN10" s="1195"/>
      <c r="AO10" s="316">
        <v>167299</v>
      </c>
      <c r="AP10" s="316">
        <v>4558</v>
      </c>
      <c r="AQ10" s="317">
        <v>7525</v>
      </c>
      <c r="AR10" s="318">
        <v>-39.4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3" t="s">
        <v>508</v>
      </c>
      <c r="AL11" s="1194"/>
      <c r="AM11" s="1194"/>
      <c r="AN11" s="1195"/>
      <c r="AO11" s="316">
        <v>34563</v>
      </c>
      <c r="AP11" s="316">
        <v>942</v>
      </c>
      <c r="AQ11" s="317">
        <v>9582</v>
      </c>
      <c r="AR11" s="318">
        <v>-90.2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3" t="s">
        <v>509</v>
      </c>
      <c r="AL12" s="1194"/>
      <c r="AM12" s="1194"/>
      <c r="AN12" s="1195"/>
      <c r="AO12" s="316">
        <v>30635</v>
      </c>
      <c r="AP12" s="316">
        <v>835</v>
      </c>
      <c r="AQ12" s="317">
        <v>1356</v>
      </c>
      <c r="AR12" s="318">
        <v>-38.4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3" t="s">
        <v>510</v>
      </c>
      <c r="AL13" s="1194"/>
      <c r="AM13" s="1194"/>
      <c r="AN13" s="1195"/>
      <c r="AO13" s="316" t="s">
        <v>511</v>
      </c>
      <c r="AP13" s="316" t="s">
        <v>511</v>
      </c>
      <c r="AQ13" s="317">
        <v>2</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3" t="s">
        <v>512</v>
      </c>
      <c r="AL14" s="1194"/>
      <c r="AM14" s="1194"/>
      <c r="AN14" s="1195"/>
      <c r="AO14" s="316">
        <v>345222</v>
      </c>
      <c r="AP14" s="316">
        <v>9406</v>
      </c>
      <c r="AQ14" s="317">
        <v>4182</v>
      </c>
      <c r="AR14" s="318">
        <v>124.9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3" t="s">
        <v>513</v>
      </c>
      <c r="AL15" s="1194"/>
      <c r="AM15" s="1194"/>
      <c r="AN15" s="1195"/>
      <c r="AO15" s="316">
        <v>103730</v>
      </c>
      <c r="AP15" s="316">
        <v>2826</v>
      </c>
      <c r="AQ15" s="317">
        <v>2331</v>
      </c>
      <c r="AR15" s="318">
        <v>21.2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6" t="s">
        <v>514</v>
      </c>
      <c r="AL16" s="1197"/>
      <c r="AM16" s="1197"/>
      <c r="AN16" s="1198"/>
      <c r="AO16" s="316">
        <v>-283069</v>
      </c>
      <c r="AP16" s="316">
        <v>-7712</v>
      </c>
      <c r="AQ16" s="317">
        <v>-8270</v>
      </c>
      <c r="AR16" s="318">
        <v>-6.7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6" t="s">
        <v>184</v>
      </c>
      <c r="AL17" s="1197"/>
      <c r="AM17" s="1197"/>
      <c r="AN17" s="1198"/>
      <c r="AO17" s="316">
        <v>5036586</v>
      </c>
      <c r="AP17" s="316">
        <v>137222</v>
      </c>
      <c r="AQ17" s="317">
        <v>107322</v>
      </c>
      <c r="AR17" s="318">
        <v>27.9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0" t="s">
        <v>519</v>
      </c>
      <c r="AL21" s="1191"/>
      <c r="AM21" s="1191"/>
      <c r="AN21" s="1192"/>
      <c r="AO21" s="328">
        <v>13.49</v>
      </c>
      <c r="AP21" s="329">
        <v>10.18</v>
      </c>
      <c r="AQ21" s="330">
        <v>3.31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0" t="s">
        <v>520</v>
      </c>
      <c r="AL22" s="1191"/>
      <c r="AM22" s="1191"/>
      <c r="AN22" s="1192"/>
      <c r="AO22" s="333">
        <v>96.6</v>
      </c>
      <c r="AP22" s="334">
        <v>97.7</v>
      </c>
      <c r="AQ22" s="335">
        <v>-1.1000000000000001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9"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0"/>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1" t="s">
        <v>524</v>
      </c>
      <c r="AL32" s="1182"/>
      <c r="AM32" s="1182"/>
      <c r="AN32" s="1183"/>
      <c r="AO32" s="343">
        <v>3721025</v>
      </c>
      <c r="AP32" s="343">
        <v>101379</v>
      </c>
      <c r="AQ32" s="344">
        <v>67619</v>
      </c>
      <c r="AR32" s="345">
        <v>49.9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1" t="s">
        <v>525</v>
      </c>
      <c r="AL33" s="1182"/>
      <c r="AM33" s="1182"/>
      <c r="AN33" s="1183"/>
      <c r="AO33" s="343" t="s">
        <v>511</v>
      </c>
      <c r="AP33" s="343" t="s">
        <v>511</v>
      </c>
      <c r="AQ33" s="344" t="s">
        <v>511</v>
      </c>
      <c r="AR33" s="345"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1" t="s">
        <v>526</v>
      </c>
      <c r="AL34" s="1182"/>
      <c r="AM34" s="1182"/>
      <c r="AN34" s="1183"/>
      <c r="AO34" s="343" t="s">
        <v>511</v>
      </c>
      <c r="AP34" s="343" t="s">
        <v>511</v>
      </c>
      <c r="AQ34" s="344">
        <v>3</v>
      </c>
      <c r="AR34" s="345" t="s">
        <v>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1" t="s">
        <v>527</v>
      </c>
      <c r="AL35" s="1182"/>
      <c r="AM35" s="1182"/>
      <c r="AN35" s="1183"/>
      <c r="AO35" s="343">
        <v>173662</v>
      </c>
      <c r="AP35" s="343">
        <v>4731</v>
      </c>
      <c r="AQ35" s="344">
        <v>17835</v>
      </c>
      <c r="AR35" s="345">
        <v>-73.5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1" t="s">
        <v>528</v>
      </c>
      <c r="AL36" s="1182"/>
      <c r="AM36" s="1182"/>
      <c r="AN36" s="1183"/>
      <c r="AO36" s="343">
        <v>277646</v>
      </c>
      <c r="AP36" s="343">
        <v>7564</v>
      </c>
      <c r="AQ36" s="344">
        <v>2401</v>
      </c>
      <c r="AR36" s="345">
        <v>215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1" t="s">
        <v>529</v>
      </c>
      <c r="AL37" s="1182"/>
      <c r="AM37" s="1182"/>
      <c r="AN37" s="1183"/>
      <c r="AO37" s="343">
        <v>29970</v>
      </c>
      <c r="AP37" s="343">
        <v>817</v>
      </c>
      <c r="AQ37" s="344">
        <v>732</v>
      </c>
      <c r="AR37" s="345">
        <v>11.6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4" t="s">
        <v>530</v>
      </c>
      <c r="AL38" s="1185"/>
      <c r="AM38" s="1185"/>
      <c r="AN38" s="1186"/>
      <c r="AO38" s="346">
        <v>3367</v>
      </c>
      <c r="AP38" s="346">
        <v>92</v>
      </c>
      <c r="AQ38" s="347">
        <v>5</v>
      </c>
      <c r="AR38" s="335">
        <v>1740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4" t="s">
        <v>531</v>
      </c>
      <c r="AL39" s="1185"/>
      <c r="AM39" s="1185"/>
      <c r="AN39" s="1186"/>
      <c r="AO39" s="343">
        <v>-230386</v>
      </c>
      <c r="AP39" s="343">
        <v>-6277</v>
      </c>
      <c r="AQ39" s="344">
        <v>-3806</v>
      </c>
      <c r="AR39" s="345">
        <v>64.900000000000006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1" t="s">
        <v>532</v>
      </c>
      <c r="AL40" s="1182"/>
      <c r="AM40" s="1182"/>
      <c r="AN40" s="1183"/>
      <c r="AO40" s="343">
        <v>-3195244</v>
      </c>
      <c r="AP40" s="343">
        <v>-87054</v>
      </c>
      <c r="AQ40" s="344">
        <v>-59049</v>
      </c>
      <c r="AR40" s="345">
        <v>47.4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7" t="s">
        <v>295</v>
      </c>
      <c r="AL41" s="1188"/>
      <c r="AM41" s="1188"/>
      <c r="AN41" s="1189"/>
      <c r="AO41" s="343">
        <v>780040</v>
      </c>
      <c r="AP41" s="343">
        <v>21252</v>
      </c>
      <c r="AQ41" s="344">
        <v>25740</v>
      </c>
      <c r="AR41" s="345">
        <v>-17.399999999999999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4" t="s">
        <v>501</v>
      </c>
      <c r="AN49" s="1176" t="s">
        <v>536</v>
      </c>
      <c r="AO49" s="1177"/>
      <c r="AP49" s="1177"/>
      <c r="AQ49" s="1177"/>
      <c r="AR49" s="117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5"/>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3802273</v>
      </c>
      <c r="AN51" s="365">
        <v>97604</v>
      </c>
      <c r="AO51" s="366">
        <v>-24</v>
      </c>
      <c r="AP51" s="367">
        <v>85459</v>
      </c>
      <c r="AQ51" s="368">
        <v>-19.8</v>
      </c>
      <c r="AR51" s="369">
        <v>-4.2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2056941</v>
      </c>
      <c r="AN52" s="373">
        <v>52802</v>
      </c>
      <c r="AO52" s="374">
        <v>-12.4</v>
      </c>
      <c r="AP52" s="375">
        <v>44378</v>
      </c>
      <c r="AQ52" s="376">
        <v>-2.6</v>
      </c>
      <c r="AR52" s="377">
        <v>-9.8000000000000007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4502496</v>
      </c>
      <c r="AN53" s="365">
        <v>117568</v>
      </c>
      <c r="AO53" s="366">
        <v>20.5</v>
      </c>
      <c r="AP53" s="367">
        <v>83280</v>
      </c>
      <c r="AQ53" s="368">
        <v>-2.5</v>
      </c>
      <c r="AR53" s="369">
        <v>23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2372077</v>
      </c>
      <c r="AN54" s="373">
        <v>61939</v>
      </c>
      <c r="AO54" s="374">
        <v>17.3</v>
      </c>
      <c r="AP54" s="375">
        <v>43123</v>
      </c>
      <c r="AQ54" s="376">
        <v>-2.8</v>
      </c>
      <c r="AR54" s="377">
        <v>20.100000000000001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4856599</v>
      </c>
      <c r="AN55" s="365">
        <v>128822</v>
      </c>
      <c r="AO55" s="366">
        <v>9.6</v>
      </c>
      <c r="AP55" s="367">
        <v>88968</v>
      </c>
      <c r="AQ55" s="368">
        <v>6.8</v>
      </c>
      <c r="AR55" s="369">
        <v>2.8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2735145</v>
      </c>
      <c r="AN56" s="373">
        <v>72550</v>
      </c>
      <c r="AO56" s="374">
        <v>17.100000000000001</v>
      </c>
      <c r="AP56" s="375">
        <v>45482</v>
      </c>
      <c r="AQ56" s="376">
        <v>5.5</v>
      </c>
      <c r="AR56" s="377">
        <v>11.6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6740410</v>
      </c>
      <c r="AN57" s="365">
        <v>181721</v>
      </c>
      <c r="AO57" s="366">
        <v>41.1</v>
      </c>
      <c r="AP57" s="367">
        <v>85173</v>
      </c>
      <c r="AQ57" s="368">
        <v>-4.3</v>
      </c>
      <c r="AR57" s="369">
        <v>45.4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2506104</v>
      </c>
      <c r="AN58" s="373">
        <v>67565</v>
      </c>
      <c r="AO58" s="374">
        <v>-6.9</v>
      </c>
      <c r="AP58" s="375">
        <v>43913</v>
      </c>
      <c r="AQ58" s="376">
        <v>-3.4</v>
      </c>
      <c r="AR58" s="377">
        <v>-3.5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9786921</v>
      </c>
      <c r="AN59" s="365">
        <v>266645</v>
      </c>
      <c r="AO59" s="366">
        <v>46.7</v>
      </c>
      <c r="AP59" s="367">
        <v>94081</v>
      </c>
      <c r="AQ59" s="368">
        <v>10.5</v>
      </c>
      <c r="AR59" s="369">
        <v>36.200000000000003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5593563</v>
      </c>
      <c r="AN60" s="373">
        <v>152397</v>
      </c>
      <c r="AO60" s="374">
        <v>125.6</v>
      </c>
      <c r="AP60" s="375">
        <v>48949</v>
      </c>
      <c r="AQ60" s="376">
        <v>11.5</v>
      </c>
      <c r="AR60" s="377">
        <v>114.1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5937740</v>
      </c>
      <c r="AN61" s="380">
        <v>158472</v>
      </c>
      <c r="AO61" s="381">
        <v>18.8</v>
      </c>
      <c r="AP61" s="382">
        <v>87392</v>
      </c>
      <c r="AQ61" s="383">
        <v>-1.9</v>
      </c>
      <c r="AR61" s="369">
        <v>20.7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3052766</v>
      </c>
      <c r="AN62" s="373">
        <v>81451</v>
      </c>
      <c r="AO62" s="374">
        <v>28.1</v>
      </c>
      <c r="AP62" s="375">
        <v>45169</v>
      </c>
      <c r="AQ62" s="376">
        <v>1.6</v>
      </c>
      <c r="AR62" s="377">
        <v>26.5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CXK2g2PYrJJIxhh+9y8vztI5fDcyJ/82TD+tScsIH5eHYlshvuIyoWB1jV/hcWApXkanmzh0efeBnoPz0VlXPA==" saltValue="4d45lhwfx2OzAJzHTqnR+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7EkF9noq9joQ74evIzIeTuucGQjaRLHk84NoeiWhfPJ8eqCjZaFZRStM2Qed51tKLqCiH3FLE5DyxNHZwXCV9w==" saltValue="i2e6Y1igBOfVQ0COpdJU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AE76" sqref="AE76"/>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p15hDGNb5YFNvNu/rfwJA7FinPkSifnlVapGvUJE7AqkXCv+/7EGMKcLvxEe5XaNGdNTXmLIOGaybgE+q+tbww==" saltValue="D4RFBnfB7USGCrR7MQrS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99" t="s">
        <v>3</v>
      </c>
      <c r="D47" s="1199"/>
      <c r="E47" s="1200"/>
      <c r="F47" s="11">
        <v>28.8</v>
      </c>
      <c r="G47" s="12">
        <v>28.92</v>
      </c>
      <c r="H47" s="12">
        <v>29.07</v>
      </c>
      <c r="I47" s="12">
        <v>29.24</v>
      </c>
      <c r="J47" s="13">
        <v>26.43</v>
      </c>
    </row>
    <row r="48" spans="2:10" ht="57.75" customHeight="1" x14ac:dyDescent="0.15">
      <c r="B48" s="14"/>
      <c r="C48" s="1201" t="s">
        <v>4</v>
      </c>
      <c r="D48" s="1201"/>
      <c r="E48" s="1202"/>
      <c r="F48" s="15">
        <v>4.96</v>
      </c>
      <c r="G48" s="16">
        <v>5.52</v>
      </c>
      <c r="H48" s="16">
        <v>4.5599999999999996</v>
      </c>
      <c r="I48" s="16">
        <v>3.79</v>
      </c>
      <c r="J48" s="17">
        <v>3.93</v>
      </c>
    </row>
    <row r="49" spans="2:10" ht="57.75" customHeight="1" thickBot="1" x14ac:dyDescent="0.2">
      <c r="B49" s="18"/>
      <c r="C49" s="1203" t="s">
        <v>5</v>
      </c>
      <c r="D49" s="1203"/>
      <c r="E49" s="1204"/>
      <c r="F49" s="19">
        <v>2.6</v>
      </c>
      <c r="G49" s="20">
        <v>2.4900000000000002</v>
      </c>
      <c r="H49" s="20">
        <v>1.18</v>
      </c>
      <c r="I49" s="20" t="s">
        <v>557</v>
      </c>
      <c r="J49" s="21" t="s">
        <v>558</v>
      </c>
    </row>
    <row r="50" spans="2:10" ht="13.5" customHeight="1" x14ac:dyDescent="0.15"/>
  </sheetData>
  <sheetProtection algorithmName="SHA-512" hashValue="qNhsmnRki5klnhGviBQ1H8HlwDbwb2JHIeRPlcaxqKrgjXysfYbwVG+EtWuApA0UO7syuwahbkaVy2HvNUuwow==" saltValue="QbDtVV/hiTAMLtIiWKxr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2021-03-04T08:52:36Z</cp:lastPrinted>
  <dcterms:created xsi:type="dcterms:W3CDTF">2021-02-05T04:42:09Z</dcterms:created>
  <dcterms:modified xsi:type="dcterms:W3CDTF">2022-10-03T07:31:16Z</dcterms:modified>
  <cp:category/>
</cp:coreProperties>
</file>