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３年度決算（R5年度作業）\01_令和３年度財政状況資料集の作成について（2回目・地方公会計関係）\04_公表データ\"/>
    </mc:Choice>
  </mc:AlternateContent>
  <xr:revisionPtr revIDLastSave="0" documentId="13_ncr:1_{52870D44-204D-4ADA-8D16-4161015A95AA}" xr6:coauthVersionLast="47" xr6:coauthVersionMax="47" xr10:uidLastSave="{00000000-0000-0000-0000-000000000000}"/>
  <bookViews>
    <workbookView xWindow="-120" yWindow="-16320" windowWidth="29040" windowHeight="15840" tabRatio="88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C38" i="10"/>
  <c r="AM37" i="10"/>
  <c r="C37" i="10"/>
  <c r="AM36" i="10"/>
  <c r="AM35"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 r="BW34" i="10" l="1"/>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<sst xmlns="http://schemas.openxmlformats.org/spreadsheetml/2006/main" count="1097" uniqueCount="631">
  <si>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</si>
  <si>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</si>
  <si>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</si>
  <si>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</si>
  <si>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</si>
  <si>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</si>
  <si>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</si>
  <si>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</si>
  <si>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</si>
  <si>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</si>
  <si>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</si>
  <si>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</si>
  <si>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</si>
  <si>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</si>
  <si>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</si>
  <si>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</si>
  <si>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</si>
  <si>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</si>
  <si>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</si>
  <si>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</si>
  <si>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</si>
  <si>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</si>
  <si>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</si>
  <si>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</si>
  <si>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</si>
  <si>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</si>
  <si>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</si>
  <si>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</si>
  <si>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</si>
  <si>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</si>
  <si>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</si>
  <si>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</si>
  <si>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</si>
  <si>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</si>
  <si>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</si>
  <si>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</si>
  <si>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</si>
  <si>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</si>
  <si>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</si>
  <si>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</si>
  <si>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</si>
  <si>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</si>
  <si>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</si>
  <si>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</si>
  <si>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</si>
  <si>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</si>
  <si>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</si>
  <si>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</si>
  <si>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</si>
  <si>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</si>
  <si>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</si>
  <si>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</si>
  <si>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</si>
  <si>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</si>
  <si>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</si>
  <si>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</si>
  <si>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</si>
  <si>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</si>
  <si>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</si>
  <si>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</si>
  <si>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</si>
  <si>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</si>
  <si>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</si>
  <si>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</si>
  <si>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</si>
  <si>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</si>
  <si>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</si>
  <si>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</si>
  <si>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</si>
  <si>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</si>
  <si>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</si>
  <si>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</si>
  <si>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</si>
  <si>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</si>
  <si>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</si>
  <si>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</si>
  <si>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</si>
  <si>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</si>
  <si>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</si>
  <si>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</si>
  <si>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</si>
  <si>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</si>
  <si>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</si>
  <si>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</si>
  <si>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</si>
  <si>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</si>
  <si>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</si>
  <si>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</si>
  <si>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</si>
  <si>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</si>
  <si>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</si>
  <si>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</si>
  <si>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</si>
  <si>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</si>
  <si>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</si>
  <si>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</si>
  <si>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</si>
  <si>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</si>
  <si>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</si>
  <si>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</si>
  <si>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</si>
  <si>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</si>
  <si>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</si>
  <si>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</si>
  <si>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</si>
  <si>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</si>
  <si>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</si>
  <si>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</si>
  <si>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</si>
  <si>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</si>
  <si>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</si>
  <si>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</si>
  <si>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</si>
  <si>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</si>
  <si>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</si>
  <si>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</si>
  <si>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</si>
  <si>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</si>
  <si>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</si>
  <si>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</si>
  <si>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</si>
  <si>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</si>
  <si>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</si>
  <si>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</si>
  <si>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</si>
  <si>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</si>
  <si>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</si>
  <si>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</si>
  <si>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</si>
  <si>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</si>
  <si>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</si>
  <si>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</si>
  <si>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</si>
  <si>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</si>
  <si>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</si>
  <si>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</si>
  <si>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</si>
  <si>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</si>
  <si>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</si>
  <si>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</si>
  <si>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</si>
  <si>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</si>
  <si>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</si>
  <si>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</si>
  <si>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</si>
  <si>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</si>
  <si>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</si>
  <si>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</si>
  <si>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</si>
  <si>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</si>
  <si>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</si>
  <si>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</si>
  <si>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</si>
  <si>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</si>
  <si>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</si>
  <si>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</si>
  <si>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</si>
  <si>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</si>
  <si>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</si>
  <si>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</si>
  <si>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</si>
  <si>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</si>
  <si>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</si>
  <si>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</si>
  <si>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</si>
  <si>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</si>
  <si>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</si>
  <si>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</si>
  <si>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</si>
  <si>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</si>
  <si>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</si>
  <si>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</si>
  <si>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</si>
  <si>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</si>
  <si>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</si>
  <si>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</si>
  <si>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</si>
  <si>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</si>
  <si>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</si>
  <si>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</si>
  <si>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</si>
  <si>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</si>
  <si>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</si>
  <si>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</si>
  <si>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</si>
  <si>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</si>
  <si>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</si>
  <si>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</si>
  <si>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</si>
  <si>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</si>
  <si>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</si>
  <si>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</si>
  <si>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</si>
  <si>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</si>
  <si>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</si>
  <si>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</si>
  <si>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</si>
  <si>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</si>
  <si>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</si>
  <si>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</si>
  <si>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</si>
  <si>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</si>
  <si>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</si>
  <si>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</si>
  <si>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</si>
  <si>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</si>
  <si>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</si>
  <si>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</si>
  <si>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</si>
  <si>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</si>
  <si>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</si>
  <si>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</si>
  <si>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</si>
  <si>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</si>
  <si>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</si>
  <si>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</si>
  <si>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長崎県五島市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</si>
  <si>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</si>
  <si>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</si>
  <si>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</si>
  <si>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</si>
  <si>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</si>
  <si>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</si>
  <si>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</si>
  <si>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</si>
  <si>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</si>
  <si>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</si>
  <si>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</si>
  <si>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</si>
  <si>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</si>
  <si>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</si>
  <si>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</si>
  <si>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</si>
  <si>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</si>
  <si>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</si>
  <si>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</si>
  <si>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</si>
  <si>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</si>
  <si>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</si>
  <si>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</si>
  <si>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</si>
  <si>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</si>
  <si>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</si>
  <si>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</si>
  <si>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</si>
  <si>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</si>
  <si>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</si>
  <si>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</si>
  <si>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</si>
  <si>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</si>
  <si>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</si>
  <si>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</si>
  <si>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</si>
  <si>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</si>
  <si>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</si>
  <si>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</si>
  <si>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</si>
  <si>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</si>
  <si>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</si>
  <si>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</si>
  <si>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</si>
  <si>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</si>
  <si>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</si>
  <si>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</si>
  <si>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</si>
  <si>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</si>
  <si>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</si>
  <si>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</si>
  <si>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</si>
  <si>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</si>
  <si>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</si>
  <si>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</si>
  <si>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</si>
  <si>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</si>
  <si>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</si>
  <si>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</si>
  <si>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</si>
  <si>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</si>
  <si>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</si>
  <si>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</si>
  <si>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</si>
  <si>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</si>
  <si>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</si>
  <si>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</si>
  <si>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</si>
  <si>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</si>
  <si>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</si>
  <si>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</si>
  <si>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</si>
  <si>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</si>
  <si>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</si>
  <si>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</si>
  <si>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</si>
  <si>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</si>
  <si>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</si>
  <si>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</si>
  <si>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</si>
  <si>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</si>
  <si>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</si>
  <si>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</si>
  <si>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</si>
  <si>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</si>
  <si>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</si>
  <si>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</si>
  <si>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</si>
  <si>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</si>
  <si>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</si>
  <si>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</si>
  <si>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</si>
  <si>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</si>
  <si>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</si>
  <si>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</si>
  <si>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</si>
  <si>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</si>
  <si>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</si>
  <si>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</si>
  <si>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</si>
  <si>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</si>
  <si>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</si>
  <si>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</si>
  <si>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</si>
  <si>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</si>
  <si>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</si>
  <si>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</si>
  <si>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</si>
  <si>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</si>
  <si>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</si>
  <si>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</si>
  <si>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</si>
  <si>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</si>
  <si>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</si>
  <si>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</si>
  <si>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</si>
  <si>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</si>
  <si>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</si>
  <si>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</si>
  <si>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</si>
  <si>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</si>
  <si>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</si>
  <si>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</si>
  <si>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</si>
  <si>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</si>
  <si>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港湾整備</t>
    <phoneticPr fontId="5"/>
  </si>
  <si>
    <t>被保険者数(人)</t>
  </si>
  <si>
    <t>　積立金</t>
    <phoneticPr fontId="5"/>
  </si>
  <si>
    <t>地方債</t>
  </si>
  <si>
    <t>下水道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</si>
  <si>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</si>
  <si>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</si>
  <si>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</si>
  <si>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</si>
  <si>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</si>
  <si>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</si>
  <si>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</si>
  <si>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</si>
  <si>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</si>
  <si>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</si>
  <si>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</si>
  <si>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</si>
  <si>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</si>
  <si>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</si>
  <si>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</si>
  <si>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</si>
  <si>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</si>
  <si>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</si>
  <si>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</si>
  <si>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</si>
  <si>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</si>
  <si>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</si>
  <si>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</si>
  <si>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</si>
  <si>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</si>
  <si>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長崎県五島市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</si>
  <si>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</si>
  <si>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</si>
  <si>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</si>
  <si>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</si>
  <si>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</si>
  <si>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</si>
  <si>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</si>
  <si>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</si>
  <si>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</si>
  <si>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</si>
  <si>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</si>
  <si>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</si>
  <si>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</si>
  <si>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</si>
  <si>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</si>
  <si>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</si>
  <si>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</si>
  <si>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</si>
  <si>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</si>
  <si>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</si>
  <si>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</si>
  <si>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</si>
  <si>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</si>
  <si>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</si>
  <si>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</si>
  <si>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</si>
  <si>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</si>
  <si>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</si>
  <si>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</si>
  <si>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</si>
  <si>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</si>
  <si>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</si>
  <si>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</si>
  <si>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</si>
  <si>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</si>
  <si>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</si>
  <si>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</si>
  <si>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</si>
  <si>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t>
    <phoneticPr fontId="5"/>
  </si>
  <si>
    <t>介護保険事業特別会計（事業勘定）</t>
    <phoneticPr fontId="5"/>
  </si>
  <si>
    <t>介護保険事業特別会計（介護サービス事業勘定）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</si>
  <si>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</si>
  <si>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</si>
  <si>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</si>
  <si>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</si>
  <si>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</si>
  <si>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公設小売市場事業特別会計</t>
    <phoneticPr fontId="5"/>
  </si>
  <si>
    <t>港湾整備事業特別会計</t>
    <phoneticPr fontId="5"/>
  </si>
  <si>
    <t>交通船事業特別会計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</si>
  <si>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</si>
  <si>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</si>
  <si>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</si>
  <si>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</si>
  <si>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</si>
  <si>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</si>
  <si>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</si>
  <si>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</si>
  <si>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</si>
  <si>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</si>
  <si>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</si>
  <si>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</si>
  <si>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</si>
  <si>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</si>
  <si>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</si>
  <si>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</si>
  <si>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</si>
  <si>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</si>
  <si>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</si>
  <si>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</si>
  <si>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</si>
  <si>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</si>
  <si>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</si>
  <si>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</si>
  <si>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</si>
  <si>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</si>
  <si>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</si>
  <si>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</si>
  <si>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</si>
  <si>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</si>
  <si>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</si>
  <si>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</si>
  <si>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</si>
  <si>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</si>
  <si>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</si>
  <si>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</si>
  <si>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</si>
  <si>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</si>
  <si>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</si>
  <si>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</si>
  <si>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</si>
  <si>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</si>
  <si>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</si>
  <si>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</si>
  <si>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</si>
  <si>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</si>
  <si>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</si>
  <si>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</si>
  <si>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</si>
  <si>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</si>
  <si>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</si>
  <si>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</si>
  <si>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</si>
  <si>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</si>
  <si>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</si>
  <si>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</si>
  <si>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</si>
  <si>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</si>
  <si>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</si>
  <si>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</si>
  <si>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</si>
  <si>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</si>
  <si>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</si>
  <si>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</si>
  <si>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</si>
  <si>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</si>
  <si>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国民健康保険事業特別会計（直営診療施設勘定）</t>
    <phoneticPr fontId="5"/>
  </si>
  <si>
    <t>(Ｆ)</t>
    <phoneticPr fontId="5"/>
  </si>
  <si>
    <t>下水道事業特別会計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</si>
  <si>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</si>
  <si>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</si>
  <si>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</si>
  <si>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</si>
  <si>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</si>
  <si>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</si>
  <si>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</si>
  <si>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</si>
  <si>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</si>
  <si>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</si>
  <si>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</si>
  <si>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</si>
  <si>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</si>
  <si>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</si>
  <si>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</si>
  <si>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</si>
  <si>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</si>
  <si>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</si>
  <si>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</si>
  <si>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</si>
  <si>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</si>
  <si>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</si>
  <si>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</si>
  <si>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</si>
  <si>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</si>
  <si>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</si>
  <si>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</si>
  <si>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</si>
  <si>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</si>
  <si>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</si>
  <si>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</si>
  <si>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</si>
  <si>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</si>
  <si>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</si>
  <si>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</si>
  <si>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</si>
  <si>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</si>
  <si>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</si>
  <si>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</si>
  <si>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</si>
  <si>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</si>
  <si>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</si>
  <si>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</si>
  <si>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</si>
  <si>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</si>
  <si>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</si>
  <si>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</si>
  <si>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</si>
  <si>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</si>
  <si>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</si>
  <si>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</si>
  <si>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</si>
  <si>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</si>
  <si>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</si>
  <si>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</si>
  <si>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</si>
  <si>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</si>
  <si>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</si>
  <si>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</si>
  <si>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</si>
  <si>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</si>
  <si>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</si>
  <si>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</si>
  <si>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</si>
  <si>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</si>
  <si>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</si>
  <si>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</si>
  <si>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</si>
  <si>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</si>
  <si>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</si>
  <si>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</si>
  <si>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</si>
  <si>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</si>
  <si>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</si>
  <si>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</si>
  <si>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</si>
  <si>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</si>
  <si>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</si>
  <si>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</si>
  <si>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</si>
  <si>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</si>
  <si>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</si>
  <si>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</si>
  <si>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</si>
  <si>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</si>
  <si>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</si>
  <si>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</si>
  <si>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</si>
  <si>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1.46</t>
  </si>
  <si>
    <t>▲ 3.40</t>
  </si>
  <si>
    <t>▲ 1.68</t>
  </si>
  <si>
    <t>水道事業会計</t>
  </si>
  <si>
    <t>一般会計</t>
  </si>
  <si>
    <t>介護保険事業特別会計（事業勘定）</t>
  </si>
  <si>
    <t>国民健康保険事業特別会計（事業勘定）</t>
  </si>
  <si>
    <t>後期高齢者医療特別会計</t>
  </si>
  <si>
    <t>診療所事業特別会計</t>
  </si>
  <si>
    <t>土地取得事業特別会計</t>
  </si>
  <si>
    <t>国民健康保険事業特別会計（直営診療施設勘定）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</si>
  <si>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</si>
  <si>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</si>
  <si>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</si>
  <si>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</si>
  <si>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</si>
  <si>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</si>
  <si>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</si>
  <si>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</si>
  <si>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</si>
  <si>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五島市農林総合開発公社</t>
    <rPh sb="0" eb="3">
      <t>ゴトウシ</t>
    </rPh>
    <rPh sb="3" eb="5">
      <t>ノウリン</t>
    </rPh>
    <rPh sb="5" eb="7">
      <t>ソウゴウ</t>
    </rPh>
    <rPh sb="7" eb="9">
      <t>カイハツ</t>
    </rPh>
    <rPh sb="9" eb="11">
      <t>コウシャ</t>
    </rPh>
    <phoneticPr fontId="2"/>
  </si>
  <si>
    <t>岐宿農研</t>
    <rPh sb="0" eb="2">
      <t>キシク</t>
    </rPh>
    <rPh sb="2" eb="3">
      <t>ノウ</t>
    </rPh>
    <rPh sb="3" eb="4">
      <t>ケン</t>
    </rPh>
    <phoneticPr fontId="2"/>
  </si>
  <si>
    <t>嵯峨島旅客船</t>
    <rPh sb="0" eb="2">
      <t>サガ</t>
    </rPh>
    <rPh sb="2" eb="3">
      <t>シマ</t>
    </rPh>
    <rPh sb="3" eb="5">
      <t>リョキャク</t>
    </rPh>
    <rPh sb="5" eb="6">
      <t>セン</t>
    </rPh>
    <phoneticPr fontId="2"/>
  </si>
  <si>
    <t>五島テレビ</t>
    <rPh sb="0" eb="2">
      <t>ゴトウ</t>
    </rPh>
    <phoneticPr fontId="2"/>
  </si>
  <si>
    <t>長崎県林業公社</t>
    <rPh sb="0" eb="3">
      <t>ナガサキケン</t>
    </rPh>
    <rPh sb="3" eb="5">
      <t>リンギョウ</t>
    </rPh>
    <rPh sb="5" eb="7">
      <t>コウシャ</t>
    </rPh>
    <phoneticPr fontId="2"/>
  </si>
  <si>
    <t>長崎県病院企業団（五島市分）</t>
    <rPh sb="0" eb="3">
      <t>ナガサキケン</t>
    </rPh>
    <rPh sb="3" eb="5">
      <t>ビョウイン</t>
    </rPh>
    <rPh sb="5" eb="7">
      <t>キギョウ</t>
    </rPh>
    <rPh sb="7" eb="8">
      <t>ダン</t>
    </rPh>
    <rPh sb="9" eb="12">
      <t>ゴトウシ</t>
    </rPh>
    <rPh sb="12" eb="13">
      <t>ブン</t>
    </rPh>
    <phoneticPr fontId="2"/>
  </si>
  <si>
    <t>長崎県市町村総合組合（一般会計）</t>
    <rPh sb="0" eb="3">
      <t>ナガサキケン</t>
    </rPh>
    <rPh sb="3" eb="6">
      <t>シチョウソン</t>
    </rPh>
    <rPh sb="6" eb="8">
      <t>ソウゴウ</t>
    </rPh>
    <rPh sb="8" eb="10">
      <t>クミアイ</t>
    </rPh>
    <rPh sb="11" eb="13">
      <t>イッパン</t>
    </rPh>
    <rPh sb="13" eb="15">
      <t>カイケイ</t>
    </rPh>
    <phoneticPr fontId="2"/>
  </si>
  <si>
    <t>〃（市町村会館管理事業特別会計）</t>
    <rPh sb="2" eb="5">
      <t>シチョウソン</t>
    </rPh>
    <rPh sb="5" eb="7">
      <t>カイカン</t>
    </rPh>
    <rPh sb="7" eb="9">
      <t>カンリ</t>
    </rPh>
    <rPh sb="9" eb="11">
      <t>ジギョウ</t>
    </rPh>
    <rPh sb="11" eb="13">
      <t>トクベツ</t>
    </rPh>
    <rPh sb="13" eb="15">
      <t>カイケイ</t>
    </rPh>
    <phoneticPr fontId="2"/>
  </si>
  <si>
    <t>〃（市町村会館馬町別館管理事業特別会計）</t>
    <rPh sb="2" eb="5">
      <t>シチョウソン</t>
    </rPh>
    <rPh sb="5" eb="7">
      <t>カイカン</t>
    </rPh>
    <rPh sb="7" eb="8">
      <t>ウマ</t>
    </rPh>
    <rPh sb="8" eb="9">
      <t>マチ</t>
    </rPh>
    <rPh sb="9" eb="11">
      <t>ベッカン</t>
    </rPh>
    <rPh sb="11" eb="13">
      <t>カンリ</t>
    </rPh>
    <rPh sb="13" eb="15">
      <t>ジギョウ</t>
    </rPh>
    <rPh sb="15" eb="17">
      <t>トクベツ</t>
    </rPh>
    <rPh sb="17" eb="19">
      <t>カイケイ</t>
    </rPh>
    <phoneticPr fontId="2"/>
  </si>
  <si>
    <t>〃（公平委員会事業特別会計）</t>
    <rPh sb="2" eb="4">
      <t>コウヘイ</t>
    </rPh>
    <rPh sb="4" eb="7">
      <t>イインカイ</t>
    </rPh>
    <rPh sb="7" eb="9">
      <t>ジギョウ</t>
    </rPh>
    <rPh sb="9" eb="11">
      <t>トクベツ</t>
    </rPh>
    <rPh sb="11" eb="13">
      <t>カイケイ</t>
    </rPh>
    <phoneticPr fontId="2"/>
  </si>
  <si>
    <t>〃（行政不服審査会事業特別会計）</t>
    <rPh sb="2" eb="4">
      <t>ギョウセイ</t>
    </rPh>
    <rPh sb="4" eb="6">
      <t>フフク</t>
    </rPh>
    <rPh sb="6" eb="9">
      <t>シンサカイ</t>
    </rPh>
    <rPh sb="9" eb="11">
      <t>ジギョウ</t>
    </rPh>
    <rPh sb="11" eb="13">
      <t>トクベツ</t>
    </rPh>
    <rPh sb="13" eb="15">
      <t>カイケイ</t>
    </rPh>
    <phoneticPr fontId="2"/>
  </si>
  <si>
    <t>〃（交通災害共済事業特別会計）</t>
    <rPh sb="2" eb="4">
      <t>コウツウ</t>
    </rPh>
    <rPh sb="4" eb="6">
      <t>サイガイ</t>
    </rPh>
    <rPh sb="6" eb="8">
      <t>キョウサイ</t>
    </rPh>
    <rPh sb="8" eb="10">
      <t>ジギョウ</t>
    </rPh>
    <rPh sb="10" eb="12">
      <t>トクベツ</t>
    </rPh>
    <rPh sb="12" eb="14">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</si>
  <si>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</si>
  <si>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〃（後期高齢者医療事業会計）</t>
    <rPh sb="2" eb="4">
      <t>コウキ</t>
    </rPh>
    <rPh sb="4" eb="7">
      <t>コウレイシャ</t>
    </rPh>
    <rPh sb="7" eb="9">
      <t>イリョウ</t>
    </rPh>
    <rPh sb="9" eb="11">
      <t>ジギョウ</t>
    </rPh>
    <rPh sb="11" eb="13">
      <t>カイケイ</t>
    </rPh>
    <phoneticPr fontId="2"/>
  </si>
  <si>
    <t>-</t>
    <phoneticPr fontId="2"/>
  </si>
  <si>
    <t>○</t>
    <phoneticPr fontId="2"/>
  </si>
  <si>
    <t>合併市町村振興基金</t>
    <rPh sb="0" eb="5">
      <t>ガッペイシチョウソン</t>
    </rPh>
    <rPh sb="5" eb="9">
      <t>シンコウキキン</t>
    </rPh>
    <phoneticPr fontId="5"/>
  </si>
  <si>
    <t>公共施設整備等基金</t>
    <rPh sb="0" eb="4">
      <t>コウキョウシセツ</t>
    </rPh>
    <rPh sb="4" eb="7">
      <t>セイビトウ</t>
    </rPh>
    <rPh sb="7" eb="9">
      <t>キキン</t>
    </rPh>
    <phoneticPr fontId="5"/>
  </si>
  <si>
    <t>まちづくり基金</t>
    <rPh sb="5" eb="7">
      <t>キキン</t>
    </rPh>
    <phoneticPr fontId="5"/>
  </si>
  <si>
    <t>地域福祉基金</t>
    <rPh sb="0" eb="6">
      <t>チイキフクシキキン</t>
    </rPh>
    <phoneticPr fontId="5"/>
  </si>
  <si>
    <t>ふるさとづくり基金</t>
    <rPh sb="7" eb="9">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</si>
  <si>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</si>
  <si>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</si>
  <si>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</si>
  <si>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</si>
  <si>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</si>
  <si>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ストック指標である将来負担比率については、令和元年度において大型事業により起債の発行額が膨らんだこと、令和2年度に地方債の現在高の減少に伴い基準財政需要額算入見込額が減少したこと、財政調整基金現在高が減少したことにより増加傾向にあったが、今後見込んでいる公共施設の整備・解体に備えるための公共施設整備等基金への積立（１３億円）により充当可能基金が増加したため、令和３年度は直近２年と比べ低くなった。
　フロー指標である実質公債費比率は、単年度実質公債比率の増加に伴い、3ヶ年平均も増加している。平成３０年度大型建設事業の新焼却場建設事業（借入額866百万円）の元金償還開始により元利償還金が増加したことが主な要因である。
　今後は市役所支所庁舎建設事業や図書館建設事業等の大型事業の起債発行や元金償還が予定されているため、その他事業の実施については、緊急度や必要性を考慮し、優先度の高いものから慎重に実施するとともに、行財政改革を進め、引き続きフロー及びストックの両指数から、財政健全化に努め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</si>
  <si>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</si>
  <si>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</si>
  <si>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</si>
  <si>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有形固定資産償却率は類似団体に比べ低い水準となっているが、60％を超えており年々償却率も上昇している。今後は複数の施設で更新・改修等の費用が同時に生じる可能性があると言え、このことを潜在的な将来費用と捉え、公共施設等総合管理計画に基づき、既存施設の統廃合を進め、計画的な更新・改修等を実施し、財政健全化に努めたい。</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</si>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</sst>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27" fillId="0" borderId="41" xfId="16" applyFont="1" applyBorder="1" applyAlignment="1" applyProtection="1">
      <alignment horizontal="left" vertical="top" wrapText="1"/>
      <protection locked="0"/>
    </xf>
    <xf numFmtId="0" fontId="27" fillId="0" borderId="12" xfId="16" applyFont="1" applyBorder="1" applyAlignment="1" applyProtection="1">
      <alignment horizontal="left" vertical="top" wrapText="1"/>
      <protection locked="0"/>
    </xf>
    <xf numFmtId="0" fontId="27" fillId="0" borderId="48" xfId="16" applyFont="1" applyBorder="1" applyAlignment="1" applyProtection="1">
      <alignment horizontal="left" vertical="top" wrapText="1"/>
      <protection locked="0"/>
    </xf>
    <xf numFmtId="0" fontId="27" fillId="0" borderId="64" xfId="16" applyFont="1" applyBorder="1" applyAlignment="1" applyProtection="1">
      <alignment horizontal="left" vertical="top" wrapText="1"/>
      <protection locked="0"/>
    </xf>
    <xf numFmtId="0" fontId="27" fillId="0" borderId="0" xfId="16" applyFont="1" applyAlignment="1" applyProtection="1">
      <alignment horizontal="left" vertical="top" wrapText="1"/>
      <protection locked="0"/>
    </xf>
    <xf numFmtId="0" fontId="27" fillId="0" borderId="38" xfId="16" applyFont="1" applyBorder="1" applyAlignment="1" applyProtection="1">
      <alignment horizontal="left" vertical="top" wrapText="1"/>
      <protection locked="0"/>
    </xf>
    <xf numFmtId="0" fontId="27" fillId="0" borderId="37" xfId="16" applyFont="1" applyBorder="1" applyAlignment="1" applyProtection="1">
      <alignment horizontal="left" vertical="top" wrapText="1"/>
      <protection locked="0"/>
    </xf>
    <xf numFmtId="0" fontId="27" fillId="0" borderId="54" xfId="16" applyFont="1" applyBorder="1" applyAlignment="1" applyProtection="1">
      <alignment horizontal="left" vertical="top" wrapText="1"/>
      <protection locked="0"/>
    </xf>
    <xf numFmtId="0" fontId="27"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3BC453-1807-43EF-A047-6C56FD53E93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9EF3-40F2-94AD-5A2DDBF2B3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128822</c:v>
                </c:pt>
                <c:pt idx="1">
                  <c:v>181721</c:v>
                </c:pt>
                <c:pt idx="2">
                  <c:v>266645</c:v>
                </c:pt>
                <c:pt idx="3">
                  <c:v>122939</c:v>
                </c:pt>
                <c:pt idx="4">
                  <c:v>147149</c:v>
                </c:pt>
              </c:numCache>
            </c:numRef>
          </c:val>
          <c:smooth val="0"/>
          <c:extLst>
            <c:ext xmlns:c16="http://schemas.microsoft.com/office/drawing/2014/chart" uri="{C3380CC4-5D6E-409C-BE32-E72D297353CC}">
              <c16:uniqueId val="{00000001-9EF3-40F2-94AD-5A2DDBF2B38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4.5599999999999996</c:v>
                </c:pt>
                <c:pt idx="1">
                  <c:v>3.79</c:v>
                </c:pt>
                <c:pt idx="2">
                  <c:v>3.93</c:v>
                </c:pt>
                <c:pt idx="3">
                  <c:v>8.4</c:v>
                </c:pt>
                <c:pt idx="4">
                  <c:v>4.21</c:v>
                </c:pt>
              </c:numCache>
            </c:numRef>
          </c:val>
          <c:extLst>
            <c:ext xmlns:c16="http://schemas.microsoft.com/office/drawing/2014/chart" uri="{C3380CC4-5D6E-409C-BE32-E72D297353CC}">
              <c16:uniqueId val="{00000000-BADE-4279-A55C-3B920DB61B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29.07</c:v>
                </c:pt>
                <c:pt idx="1">
                  <c:v>29.24</c:v>
                </c:pt>
                <c:pt idx="2">
                  <c:v>26.43</c:v>
                </c:pt>
                <c:pt idx="3">
                  <c:v>22.87</c:v>
                </c:pt>
                <c:pt idx="4">
                  <c:v>22.71</c:v>
                </c:pt>
              </c:numCache>
            </c:numRef>
          </c:val>
          <c:extLst>
            <c:ext xmlns:c16="http://schemas.microsoft.com/office/drawing/2014/chart" uri="{C3380CC4-5D6E-409C-BE32-E72D297353CC}">
              <c16:uniqueId val="{00000001-BADE-4279-A55C-3B920DB61B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1.18</c:v>
                </c:pt>
                <c:pt idx="1">
                  <c:v>-1.46</c:v>
                </c:pt>
                <c:pt idx="2">
                  <c:v>-3.4</c:v>
                </c:pt>
                <c:pt idx="3">
                  <c:v>1.06</c:v>
                </c:pt>
                <c:pt idx="4">
                  <c:v>-1.68</c:v>
                </c:pt>
              </c:numCache>
            </c:numRef>
          </c:val>
          <c:smooth val="0"/>
          <c:extLst>
            <c:ext xmlns:c16="http://schemas.microsoft.com/office/drawing/2014/chart" uri="{C3380CC4-5D6E-409C-BE32-E72D297353CC}">
              <c16:uniqueId val="{00000002-BADE-4279-A55C-3B920DB61B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0-5B52-4638-A61B-55A68234E7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52-4638-A61B-55A68234E715}"/>
            </c:ext>
          </c:extLst>
        </c:ser>
        <c:ser>
          <c:idx val="2"/>
          <c:order val="2"/>
          <c:tx>
            <c:strRef>
              <c:f>データシート!$A$29</c:f>
              <c:strCache>
                <c:ptCount val="1"/>
                <c:pt idx="0">
                  <c:v>国民健康保険事業特別会計（直営診療施設勘定）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B52-4638-A61B-55A68234E715}"/>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B52-4638-A61B-55A68234E715}"/>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B52-4638-A61B-55A68234E71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5-5B52-4638-A61B-55A68234E715}"/>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1.38</c:v>
                </c:pt>
                <c:pt idx="2">
                  <c:v>#N/A</c:v>
                </c:pt>
                <c:pt idx="3">
                  <c:v>0.36</c:v>
                </c:pt>
                <c:pt idx="4">
                  <c:v>#N/A</c:v>
                </c:pt>
                <c:pt idx="5">
                  <c:v>0.23</c:v>
                </c:pt>
                <c:pt idx="6">
                  <c:v>#N/A</c:v>
                </c:pt>
                <c:pt idx="7">
                  <c:v>0.3</c:v>
                </c:pt>
                <c:pt idx="8">
                  <c:v>#N/A</c:v>
                </c:pt>
                <c:pt idx="9">
                  <c:v>0.24</c:v>
                </c:pt>
              </c:numCache>
            </c:numRef>
          </c:val>
          <c:extLst>
            <c:ext xmlns:c16="http://schemas.microsoft.com/office/drawing/2014/chart" uri="{C3380CC4-5D6E-409C-BE32-E72D297353CC}">
              <c16:uniqueId val="{00000006-5B52-4638-A61B-55A68234E715}"/>
            </c:ext>
          </c:extLst>
        </c:ser>
        <c:ser>
          <c:idx val="7"/>
          <c:order val="7"/>
          <c:tx>
            <c:strRef>
              <c:f>データシート!$A$34</c:f>
              <c:strCache>
                <c:ptCount val="1"/>
                <c:pt idx="0">
                  <c:v>介護保険事業特別会計（事業勘定）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0.37</c:v>
                </c:pt>
                <c:pt idx="2">
                  <c:v>#N/A</c:v>
                </c:pt>
                <c:pt idx="3">
                  <c:v>1.0900000000000001</c:v>
                </c:pt>
                <c:pt idx="4">
                  <c:v>#N/A</c:v>
                </c:pt>
                <c:pt idx="5">
                  <c:v>0.47</c:v>
                </c:pt>
                <c:pt idx="6">
                  <c:v>#N/A</c:v>
                </c:pt>
                <c:pt idx="7">
                  <c:v>0.31</c:v>
                </c:pt>
                <c:pt idx="8">
                  <c:v>#N/A</c:v>
                </c:pt>
                <c:pt idx="9">
                  <c:v>0.35</c:v>
                </c:pt>
              </c:numCache>
            </c:numRef>
          </c:val>
          <c:extLst>
            <c:ext xmlns:c16="http://schemas.microsoft.com/office/drawing/2014/chart" uri="{C3380CC4-5D6E-409C-BE32-E72D297353CC}">
              <c16:uniqueId val="{00000007-5B52-4638-A61B-55A68234E7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4.55</c:v>
                </c:pt>
                <c:pt idx="2">
                  <c:v>#N/A</c:v>
                </c:pt>
                <c:pt idx="3">
                  <c:v>3.78</c:v>
                </c:pt>
                <c:pt idx="4">
                  <c:v>#N/A</c:v>
                </c:pt>
                <c:pt idx="5">
                  <c:v>3.93</c:v>
                </c:pt>
                <c:pt idx="6">
                  <c:v>#N/A</c:v>
                </c:pt>
                <c:pt idx="7">
                  <c:v>8.39</c:v>
                </c:pt>
                <c:pt idx="8">
                  <c:v>#N/A</c:v>
                </c:pt>
                <c:pt idx="9">
                  <c:v>4.2</c:v>
                </c:pt>
              </c:numCache>
            </c:numRef>
          </c:val>
          <c:extLst>
            <c:ext xmlns:c16="http://schemas.microsoft.com/office/drawing/2014/chart" uri="{C3380CC4-5D6E-409C-BE32-E72D297353CC}">
              <c16:uniqueId val="{00000008-5B52-4638-A61B-55A68234E7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4.4800000000000004</c:v>
                </c:pt>
                <c:pt idx="2">
                  <c:v>#N/A</c:v>
                </c:pt>
                <c:pt idx="3">
                  <c:v>4.6100000000000003</c:v>
                </c:pt>
                <c:pt idx="4">
                  <c:v>#N/A</c:v>
                </c:pt>
                <c:pt idx="5">
                  <c:v>4.93</c:v>
                </c:pt>
                <c:pt idx="6">
                  <c:v>#N/A</c:v>
                </c:pt>
                <c:pt idx="7">
                  <c:v>6.3</c:v>
                </c:pt>
                <c:pt idx="8">
                  <c:v>#N/A</c:v>
                </c:pt>
                <c:pt idx="9">
                  <c:v>5.98</c:v>
                </c:pt>
              </c:numCache>
            </c:numRef>
          </c:val>
          <c:extLst>
            <c:ext xmlns:c16="http://schemas.microsoft.com/office/drawing/2014/chart" uri="{C3380CC4-5D6E-409C-BE32-E72D297353CC}">
              <c16:uniqueId val="{00000009-5B52-4638-A61B-55A68234E7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3570</c:v>
                </c:pt>
                <c:pt idx="5">
                  <c:v>3458</c:v>
                </c:pt>
                <c:pt idx="8">
                  <c:v>3426</c:v>
                </c:pt>
                <c:pt idx="11">
                  <c:v>3399</c:v>
                </c:pt>
                <c:pt idx="14">
                  <c:v>3290</c:v>
                </c:pt>
              </c:numCache>
            </c:numRef>
          </c:val>
          <c:extLst>
            <c:ext xmlns:c16="http://schemas.microsoft.com/office/drawing/2014/chart" uri="{C3380CC4-5D6E-409C-BE32-E72D297353CC}">
              <c16:uniqueId val="{00000000-4820-4984-84D2-8962F2F06A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1-4820-4984-84D2-8962F2F06A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32</c:v>
                </c:pt>
                <c:pt idx="3">
                  <c:v>29</c:v>
                </c:pt>
                <c:pt idx="6">
                  <c:v>30</c:v>
                </c:pt>
                <c:pt idx="9">
                  <c:v>29</c:v>
                </c:pt>
                <c:pt idx="12">
                  <c:v>28</c:v>
                </c:pt>
              </c:numCache>
            </c:numRef>
          </c:val>
          <c:extLst>
            <c:ext xmlns:c16="http://schemas.microsoft.com/office/drawing/2014/chart" uri="{C3380CC4-5D6E-409C-BE32-E72D297353CC}">
              <c16:uniqueId val="{00000002-4820-4984-84D2-8962F2F06A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295</c:v>
                </c:pt>
                <c:pt idx="3">
                  <c:v>292</c:v>
                </c:pt>
                <c:pt idx="6">
                  <c:v>278</c:v>
                </c:pt>
                <c:pt idx="9">
                  <c:v>309</c:v>
                </c:pt>
                <c:pt idx="12">
                  <c:v>284</c:v>
                </c:pt>
              </c:numCache>
            </c:numRef>
          </c:val>
          <c:extLst>
            <c:ext xmlns:c16="http://schemas.microsoft.com/office/drawing/2014/chart" uri="{C3380CC4-5D6E-409C-BE32-E72D297353CC}">
              <c16:uniqueId val="{00000003-4820-4984-84D2-8962F2F06A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169</c:v>
                </c:pt>
                <c:pt idx="3">
                  <c:v>175</c:v>
                </c:pt>
                <c:pt idx="6">
                  <c:v>174</c:v>
                </c:pt>
                <c:pt idx="9">
                  <c:v>392</c:v>
                </c:pt>
                <c:pt idx="12">
                  <c:v>132</c:v>
                </c:pt>
              </c:numCache>
            </c:numRef>
          </c:val>
          <c:extLst>
            <c:ext xmlns:c16="http://schemas.microsoft.com/office/drawing/2014/chart" uri="{C3380CC4-5D6E-409C-BE32-E72D297353CC}">
              <c16:uniqueId val="{00000004-4820-4984-84D2-8962F2F06A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20-4984-84D2-8962F2F06A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20-4984-84D2-8962F2F06A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3882</c:v>
                </c:pt>
                <c:pt idx="3">
                  <c:v>3665</c:v>
                </c:pt>
                <c:pt idx="6">
                  <c:v>3721</c:v>
                </c:pt>
                <c:pt idx="9">
                  <c:v>3806</c:v>
                </c:pt>
                <c:pt idx="12">
                  <c:v>3911</c:v>
                </c:pt>
              </c:numCache>
            </c:numRef>
          </c:val>
          <c:extLst>
            <c:ext xmlns:c16="http://schemas.microsoft.com/office/drawing/2014/chart" uri="{C3380CC4-5D6E-409C-BE32-E72D297353CC}">
              <c16:uniqueId val="{00000007-4820-4984-84D2-8962F2F06A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808</c:v>
                </c:pt>
                <c:pt idx="2">
                  <c:v>#N/A</c:v>
                </c:pt>
                <c:pt idx="3">
                  <c:v>#N/A</c:v>
                </c:pt>
                <c:pt idx="4">
                  <c:v>703</c:v>
                </c:pt>
                <c:pt idx="5">
                  <c:v>#N/A</c:v>
                </c:pt>
                <c:pt idx="6">
                  <c:v>#N/A</c:v>
                </c:pt>
                <c:pt idx="7">
                  <c:v>780</c:v>
                </c:pt>
                <c:pt idx="8">
                  <c:v>#N/A</c:v>
                </c:pt>
                <c:pt idx="9">
                  <c:v>#N/A</c:v>
                </c:pt>
                <c:pt idx="10">
                  <c:v>1137</c:v>
                </c:pt>
                <c:pt idx="11">
                  <c:v>#N/A</c:v>
                </c:pt>
                <c:pt idx="12">
                  <c:v>#N/A</c:v>
                </c:pt>
                <c:pt idx="13">
                  <c:v>1065</c:v>
                </c:pt>
                <c:pt idx="14">
                  <c:v>#N/A</c:v>
                </c:pt>
              </c:numCache>
            </c:numRef>
          </c:val>
          <c:smooth val="0"/>
          <c:extLst>
            <c:ext xmlns:c16="http://schemas.microsoft.com/office/drawing/2014/chart" uri="{C3380CC4-5D6E-409C-BE32-E72D297353CC}">
              <c16:uniqueId val="{00000008-4820-4984-84D2-8962F2F06A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28338</c:v>
                </c:pt>
                <c:pt idx="5">
                  <c:v>28327</c:v>
                </c:pt>
                <c:pt idx="8">
                  <c:v>30530</c:v>
                </c:pt>
                <c:pt idx="11">
                  <c:v>29819</c:v>
                </c:pt>
                <c:pt idx="14">
                  <c:v>29324</c:v>
                </c:pt>
              </c:numCache>
            </c:numRef>
          </c:val>
          <c:extLst>
            <c:ext xmlns:c16="http://schemas.microsoft.com/office/drawing/2014/chart" uri="{C3380CC4-5D6E-409C-BE32-E72D297353CC}">
              <c16:uniqueId val="{00000000-4C4A-469B-B16F-4568D92462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1274</c:v>
                </c:pt>
                <c:pt idx="5">
                  <c:v>1184</c:v>
                </c:pt>
                <c:pt idx="8">
                  <c:v>1672</c:v>
                </c:pt>
                <c:pt idx="11">
                  <c:v>1836</c:v>
                </c:pt>
                <c:pt idx="14">
                  <c:v>1836</c:v>
                </c:pt>
              </c:numCache>
            </c:numRef>
          </c:val>
          <c:extLst>
            <c:ext xmlns:c16="http://schemas.microsoft.com/office/drawing/2014/chart" uri="{C3380CC4-5D6E-409C-BE32-E72D297353CC}">
              <c16:uniqueId val="{00000001-4C4A-469B-B16F-4568D92462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11535</c:v>
                </c:pt>
                <c:pt idx="5">
                  <c:v>11943</c:v>
                </c:pt>
                <c:pt idx="8">
                  <c:v>11519</c:v>
                </c:pt>
                <c:pt idx="11">
                  <c:v>11399</c:v>
                </c:pt>
                <c:pt idx="14">
                  <c:v>13180</c:v>
                </c:pt>
              </c:numCache>
            </c:numRef>
          </c:val>
          <c:extLst>
            <c:ext xmlns:c16="http://schemas.microsoft.com/office/drawing/2014/chart" uri="{C3380CC4-5D6E-409C-BE32-E72D297353CC}">
              <c16:uniqueId val="{00000002-4C4A-469B-B16F-4568D92462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4A-469B-B16F-4568D92462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4A-469B-B16F-4568D92462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c:v>
                </c:pt>
                <c:pt idx="3">
                  <c:v>12</c:v>
                </c:pt>
                <c:pt idx="6">
                  <c:v>11</c:v>
                </c:pt>
                <c:pt idx="9">
                  <c:v>10</c:v>
                </c:pt>
                <c:pt idx="12">
                  <c:v>9</c:v>
                </c:pt>
              </c:numCache>
            </c:numRef>
          </c:val>
          <c:extLst>
            <c:ext xmlns:c16="http://schemas.microsoft.com/office/drawing/2014/chart" uri="{C3380CC4-5D6E-409C-BE32-E72D297353CC}">
              <c16:uniqueId val="{00000005-4C4A-469B-B16F-4568D92462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2645</c:v>
                </c:pt>
                <c:pt idx="3">
                  <c:v>2503</c:v>
                </c:pt>
                <c:pt idx="6">
                  <c:v>2472</c:v>
                </c:pt>
                <c:pt idx="9">
                  <c:v>2489</c:v>
                </c:pt>
                <c:pt idx="12">
                  <c:v>2564</c:v>
                </c:pt>
              </c:numCache>
            </c:numRef>
          </c:val>
          <c:extLst>
            <c:ext xmlns:c16="http://schemas.microsoft.com/office/drawing/2014/chart" uri="{C3380CC4-5D6E-409C-BE32-E72D297353CC}">
              <c16:uniqueId val="{00000006-4C4A-469B-B16F-4568D92462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2278</c:v>
                </c:pt>
                <c:pt idx="3">
                  <c:v>2144</c:v>
                </c:pt>
                <c:pt idx="6">
                  <c:v>2246</c:v>
                </c:pt>
                <c:pt idx="9">
                  <c:v>2112</c:v>
                </c:pt>
                <c:pt idx="12">
                  <c:v>1886</c:v>
                </c:pt>
              </c:numCache>
            </c:numRef>
          </c:val>
          <c:extLst>
            <c:ext xmlns:c16="http://schemas.microsoft.com/office/drawing/2014/chart" uri="{C3380CC4-5D6E-409C-BE32-E72D297353CC}">
              <c16:uniqueId val="{00000007-4C4A-469B-B16F-4568D92462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1242</c:v>
                </c:pt>
                <c:pt idx="3">
                  <c:v>1289</c:v>
                </c:pt>
                <c:pt idx="6">
                  <c:v>1390</c:v>
                </c:pt>
                <c:pt idx="9">
                  <c:v>1573</c:v>
                </c:pt>
                <c:pt idx="12">
                  <c:v>1522</c:v>
                </c:pt>
              </c:numCache>
            </c:numRef>
          </c:val>
          <c:extLst>
            <c:ext xmlns:c16="http://schemas.microsoft.com/office/drawing/2014/chart" uri="{C3380CC4-5D6E-409C-BE32-E72D297353CC}">
              <c16:uniqueId val="{00000008-4C4A-469B-B16F-4568D92462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110</c:v>
                </c:pt>
                <c:pt idx="3">
                  <c:v>90</c:v>
                </c:pt>
                <c:pt idx="6">
                  <c:v>72</c:v>
                </c:pt>
                <c:pt idx="9">
                  <c:v>55</c:v>
                </c:pt>
                <c:pt idx="12">
                  <c:v>38</c:v>
                </c:pt>
              </c:numCache>
            </c:numRef>
          </c:val>
          <c:extLst>
            <c:ext xmlns:c16="http://schemas.microsoft.com/office/drawing/2014/chart" uri="{C3380CC4-5D6E-409C-BE32-E72D297353CC}">
              <c16:uniqueId val="{00000009-4C4A-469B-B16F-4568D92462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34604</c:v>
                </c:pt>
                <c:pt idx="3">
                  <c:v>35033</c:v>
                </c:pt>
                <c:pt idx="6">
                  <c:v>39166</c:v>
                </c:pt>
                <c:pt idx="9">
                  <c:v>38490</c:v>
                </c:pt>
                <c:pt idx="12">
                  <c:v>37962</c:v>
                </c:pt>
              </c:numCache>
            </c:numRef>
          </c:val>
          <c:extLst>
            <c:ext xmlns:c16="http://schemas.microsoft.com/office/drawing/2014/chart" uri="{C3380CC4-5D6E-409C-BE32-E72D297353CC}">
              <c16:uniqueId val="{0000000A-4C4A-469B-B16F-4568D92462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1635</c:v>
                </c:pt>
                <c:pt idx="8">
                  <c:v>#N/A</c:v>
                </c:pt>
                <c:pt idx="9">
                  <c:v>#N/A</c:v>
                </c:pt>
                <c:pt idx="10">
                  <c:v>1675</c:v>
                </c:pt>
                <c:pt idx="11">
                  <c:v>#N/A</c:v>
                </c:pt>
                <c:pt idx="12">
                  <c:v>#N/A</c:v>
                </c:pt>
                <c:pt idx="13">
                  <c:v>0</c:v>
                </c:pt>
                <c:pt idx="14">
                  <c:v>#N/A</c:v>
                </c:pt>
              </c:numCache>
            </c:numRef>
          </c:val>
          <c:smooth val="0"/>
          <c:extLst>
            <c:ext xmlns:c16="http://schemas.microsoft.com/office/drawing/2014/chart" uri="{C3380CC4-5D6E-409C-BE32-E72D297353CC}">
              <c16:uniqueId val="{0000000B-4C4A-469B-B16F-4568D92462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4256</c:v>
                </c:pt>
                <c:pt idx="1">
                  <c:v>3701</c:v>
                </c:pt>
                <c:pt idx="2">
                  <c:v>3817</c:v>
                </c:pt>
              </c:numCache>
            </c:numRef>
          </c:val>
          <c:extLst>
            <c:ext xmlns:c16="http://schemas.microsoft.com/office/drawing/2014/chart" uri="{C3380CC4-5D6E-409C-BE32-E72D297353CC}">
              <c16:uniqueId val="{00000000-59B6-46DB-9BAF-4AF4C66EBC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2098</c:v>
                </c:pt>
                <c:pt idx="1">
                  <c:v>2097</c:v>
                </c:pt>
                <c:pt idx="2">
                  <c:v>2255</c:v>
                </c:pt>
              </c:numCache>
            </c:numRef>
          </c:val>
          <c:extLst>
            <c:ext xmlns:c16="http://schemas.microsoft.com/office/drawing/2014/chart" uri="{C3380CC4-5D6E-409C-BE32-E72D297353CC}">
              <c16:uniqueId val="{00000001-59B6-46DB-9BAF-4AF4C66EBC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7644</c:v>
                </c:pt>
                <c:pt idx="1">
                  <c:v>8029</c:v>
                </c:pt>
                <c:pt idx="2">
                  <c:v>9447</c:v>
                </c:pt>
              </c:numCache>
            </c:numRef>
          </c:val>
          <c:extLst>
            <c:ext xmlns:c16="http://schemas.microsoft.com/office/drawing/2014/chart" uri="{C3380CC4-5D6E-409C-BE32-E72D297353CC}">
              <c16:uniqueId val="{00000002-59B6-46DB-9BAF-4AF4C66EBC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{41151735-E94C-4906-964F-B0B83D39FE54}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1F6-4EE7-9940-6E66ECB194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{44225F4A-62EE-48B5-B7D1-F81B90891ACA}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F6-4EE7-9940-6E66ECB194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{C339A2F3-E923-43E7-AFCF-E0D0C71E2C50}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F6-4EE7-9940-6E66ECB194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{BB3F725C-09A8-4EE1-8D4A-F0B858C12C63}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F6-4EE7-9940-6E66ECB194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{846CDE0C-48CB-4DAD-BF73-93F0EE7F208D}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F6-4EE7-9940-6E66ECB194F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{E44C0FD0-C917-440B-8305-ABD3A6AEB7B3}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1F6-4EE7-9940-6E66ECB194F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{9ABBEC83-A52B-4407-9B08-629A0FCD55A3}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1F6-4EE7-9940-6E66ECB194F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{24048BD5-F29D-4A58-B7EB-59F67FE078B5}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1F6-4EE7-9940-6E66ECB194F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{C429E8CB-FB69-4179-A3DB-F0726C02C3EC}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1F6-4EE7-9940-6E66ECB194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57</c:v>
                </c:pt>
                <c:pt idx="16">
                  <c:v>57.3</c:v>
                </c:pt>
                <c:pt idx="24">
                  <c:v>59</c:v>
                </c:pt>
                <c:pt idx="32">
                  <c:v>60.4</c:v>
                </c:pt>
              </c:numCache>
            </c:numRef>
          </c:xVal>
          <c:yVal>
            <c:numRef>
              <c:f>公会計指標分析・財政指標組合せ分析表!$BP$51:$DC$51</c:f>
              <c:numCache>
                <c:formatCode>#,##0.0;"▲ "#,##0.0</c:formatCode>
                <c:ptCount val="40"/>
                <c:pt idx="16">
                  <c:v>12.6</c:v>
                </c:pt>
                <c:pt idx="24">
                  <c:v>12.8</c:v>
                </c:pt>
              </c:numCache>
            </c:numRef>
          </c:yVal>
          <c:smooth val="0"/>
          <c:extLst>
            <c:ext xmlns:c16="http://schemas.microsoft.com/office/drawing/2014/chart" uri="{C3380CC4-5D6E-409C-BE32-E72D297353CC}">
              <c16:uniqueId val="{00000009-91F6-4EE7-9940-6E66ECB194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{A37A6317-4F9B-4B30-B68B-897333979634}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1F6-4EE7-9940-6E66ECB194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{A94A23B6-9701-4699-A624-ACBE139EB556}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F6-4EE7-9940-6E66ECB194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{E9DA5031-5454-4801-8585-7B0D44732480}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F6-4EE7-9940-6E66ECB194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{11746891-A000-4996-9E58-279E95165960}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F6-4EE7-9940-6E66ECB194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{75FCEF87-E91E-4814-9F23-8BEF8E1F6565}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F6-4EE7-9940-6E66ECB194FD}"/>
                </c:ext>
              </c:extLst>
            </c:dLbl>
            <c:dLbl>
              <c:idx val="8"/>
              <c:layout>
                <c:manualLayout>
                  <c:x val="-3.06818641822397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{23D9656D-4374-4060-BD40-7C8512405469}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1F6-4EE7-9940-6E66ECB194FD}"/>
                </c:ext>
              </c:extLst>
            </c:dLbl>
            <c:dLbl>
              <c:idx val="16"/>
              <c:layout>
                <c:manualLayout>
                  <c:x val="-3.347908693756674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{830373B2-18BB-4381-A06F-DB0F66C6C7A5}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1F6-4EE7-9940-6E66ECB194F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{1EDA5C85-9119-49AF-873C-307420BF1DAC}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1F6-4EE7-9940-6E66ECB194F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{8349E689-789B-412D-857D-CA4081C18619}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1F6-4EE7-9940-6E66ECB194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1F6-4EE7-9940-6E66ECB194FD}"/>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{3B6473C6-087F-4009-A603-FA61B660AEFC}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0B6-4EC8-8ACE-02E84ECC48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{377E0A23-22F5-4489-A9C9-23032D931E60}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B6-4EC8-8ACE-02E84ECC48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{730904AC-6377-4DCA-84D7-AAA01C727C00}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B6-4EC8-8ACE-02E84ECC48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{227D2A73-E296-48B3-AC65-DBC8856FC844}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B6-4EC8-8ACE-02E84ECC48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{1ECF1748-BBD0-4F84-97EA-0C44726C833F}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B6-4EC8-8ACE-02E84ECC488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{9606C435-DE83-430E-A6EA-25479EE49183}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0B6-4EC8-8ACE-02E84ECC488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{AA69DB6A-825E-4A95-A236-4E78FC21EC50}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0B6-4EC8-8ACE-02E84ECC488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{13DBF6C0-1E4A-4C9F-98A7-3BEE5F2321DA}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0B6-4EC8-8ACE-02E84ECC488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{6494B010-F4BA-4427-822F-E7314F971E02}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0B6-4EC8-8ACE-02E84ECC48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5.4</c:v>
                </c:pt>
                <c:pt idx="16">
                  <c:v>5.7</c:v>
                </c:pt>
                <c:pt idx="24">
                  <c:v>6.7</c:v>
                </c:pt>
                <c:pt idx="32">
                  <c:v>7.5</c:v>
                </c:pt>
              </c:numCache>
            </c:numRef>
          </c:xVal>
          <c:yVal>
            <c:numRef>
              <c:f>公会計指標分析・財政指標組合せ分析表!$BP$73:$DC$73</c:f>
              <c:numCache>
                <c:formatCode>#,##0.0;"▲ "#,##0.0</c:formatCode>
                <c:ptCount val="40"/>
                <c:pt idx="16">
                  <c:v>12.6</c:v>
                </c:pt>
                <c:pt idx="24">
                  <c:v>12.8</c:v>
                </c:pt>
              </c:numCache>
            </c:numRef>
          </c:yVal>
          <c:smooth val="0"/>
          <c:extLst>
            <c:ext xmlns:c16="http://schemas.microsoft.com/office/drawing/2014/chart" uri="{C3380CC4-5D6E-409C-BE32-E72D297353CC}">
              <c16:uniqueId val="{00000009-90B6-4EC8-8ACE-02E84ECC48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{661028CB-9233-4B0F-95C4-52ADDB14A530}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0B6-4EC8-8ACE-02E84ECC48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{C3D1ECED-B722-4DCA-B729-EA1586357B4D}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B6-4EC8-8ACE-02E84ECC48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{1B563CDE-527E-48EC-AB6C-CB238AA7771A}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B6-4EC8-8ACE-02E84ECC48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{3EC8408A-42FC-431A-863C-F1D53A946F95}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B6-4EC8-8ACE-02E84ECC48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{DF10D57E-B2BB-4652-9B2B-1B11913E9C9F}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B6-4EC8-8ACE-02E84ECC4882}"/>
                </c:ext>
              </c:extLst>
            </c:dLbl>
            <c:dLbl>
              <c:idx val="8"/>
              <c:layout>
                <c:manualLayout>
                  <c:x val="0"/>
                  <c:y val="-1.17784899997055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{6F7FEA49-9C6B-4FD2-83F1-2F79056CB933}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0B6-4EC8-8ACE-02E84ECC4882}"/>
                </c:ext>
              </c:extLst>
            </c:dLbl>
            <c:dLbl>
              <c:idx val="16"/>
              <c:layout>
                <c:manualLayout>
                  <c:x val="0"/>
                  <c:y val="1.177883248727479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{393390F5-9708-45C7-AFF6-4D3E9F5B66DA}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0B6-4EC8-8ACE-02E84ECC488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{A0F67979-A531-4F88-A3D7-D012AE8BD4AE}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0B6-4EC8-8ACE-02E84ECC488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{05E057F8-06B8-4DE1-AC89-25062617B62E}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0B6-4EC8-8ACE-02E84ECC48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90B6-4EC8-8ACE-02E84ECC4882}"/>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五島市財政改革プランに基づき、高利率地方債の繰上償還を実施した結果、実質公債費比率は減少傾向にあったものの、大型建設事業の実施による新規発行債の増発により、令和元年度から元利償還金が増加し、今後も元金償還開始により増加</a:t>
          </a:r>
          <a:r>
            <a:rPr kumimoji="1" lang="ja-JP" altLang="en-US" sz="1100">
              <a:solidFill>
                <a:schemeClr val="dk1"/>
              </a:solidFill>
              <a:effectLst/>
              <a:latin typeface="+mn-lt"/>
              <a:ea typeface="+mn-ea"/>
              <a:cs typeface="+mn-cs"/>
            </a:rPr>
            <a:t>・高止まり</a:t>
          </a:r>
          <a:r>
            <a:rPr kumimoji="1" lang="ja-JP" altLang="ja-JP" sz="1100">
              <a:solidFill>
                <a:schemeClr val="dk1"/>
              </a:solidFill>
              <a:effectLst/>
              <a:latin typeface="+mn-lt"/>
              <a:ea typeface="+mn-ea"/>
              <a:cs typeface="+mn-cs"/>
            </a:rPr>
            <a:t>が予測される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公営企業債の元利償還金に対する繰入金については、令和２年度に</a:t>
          </a:r>
          <a:r>
            <a:rPr kumimoji="1" lang="ja-JP" altLang="ja-JP" sz="1100">
              <a:solidFill>
                <a:schemeClr val="dk1"/>
              </a:solidFill>
              <a:effectLst/>
              <a:latin typeface="+mn-lt"/>
              <a:ea typeface="+mn-ea"/>
              <a:cs typeface="+mn-cs"/>
            </a:rPr>
            <a:t>簡易水道事業を水道事業に統合したことによ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臨時的な</a:t>
          </a:r>
          <a:r>
            <a:rPr kumimoji="1" lang="ja-JP" altLang="en-US" sz="1100">
              <a:solidFill>
                <a:schemeClr val="dk1"/>
              </a:solidFill>
              <a:effectLst/>
              <a:latin typeface="+mn-lt"/>
              <a:ea typeface="+mn-ea"/>
              <a:cs typeface="+mn-cs"/>
            </a:rPr>
            <a:t>支出があったもので、令和３年度は以前と同程度となっている。</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第４次財政改革プランに基づき、普通建設事業費の見直しや交付税措置の高い有利な地方債の活用などの取組みを進めていく。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元金の償還額が平準化されないため、財政収支を不安定にさせる恐れがあること、また利子の総支払額が過大となることから、当市では満期一括償還方式を導入していない。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将来負担額は年々減少傾向にあったが、令和元年度に市庁舎建設事業等の大型事業の影響による地方債現在高の増加により大きく増加している。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令和３年度の将来負担比率の分子はマイナスに転じており、これは</a:t>
          </a:r>
          <a:r>
            <a:rPr kumimoji="1" lang="ja-JP" altLang="ja-JP" sz="1100">
              <a:solidFill>
                <a:schemeClr val="dk1"/>
              </a:solidFill>
              <a:effectLst/>
              <a:latin typeface="+mn-lt"/>
              <a:ea typeface="+mn-ea"/>
              <a:cs typeface="+mn-cs"/>
            </a:rPr>
            <a:t>公共施設整備等に備えるため特目基金へ積立てたことなど</a:t>
          </a:r>
          <a:r>
            <a:rPr kumimoji="1" lang="ja-JP" altLang="en-US" sz="1100">
              <a:solidFill>
                <a:schemeClr val="dk1"/>
              </a:solidFill>
              <a:effectLst/>
              <a:latin typeface="+mn-lt"/>
              <a:ea typeface="+mn-ea"/>
              <a:cs typeface="+mn-cs"/>
            </a:rPr>
            <a:t>で、充当可能基金が増額したことによる影響が大きいためである。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令和３年度は繰上償還</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実施して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今後も効果的な繰上償還を実施すること、緊急度や必要性を考慮し、優先度の高いものから慎重に実施するとともに、行財政改革を進め、財政健全化に努めていく。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長崎県五島市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年度末の基金残高は、普通会計で</a:t>
          </a:r>
          <a:r>
            <a:rPr kumimoji="1" lang="en-US" altLang="ja-JP" sz="1100">
              <a:solidFill>
                <a:schemeClr val="dk1"/>
              </a:solidFill>
              <a:effectLst/>
              <a:latin typeface="+mn-lt"/>
              <a:ea typeface="+mn-ea"/>
              <a:cs typeface="+mn-cs"/>
            </a:rPr>
            <a:t>15,519</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1,692</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令和２年度実質収支が大きかったことや普通交付税の再算定で措置された臨時財政対策債償還基金費などから財政調整基金残高は</a:t>
          </a:r>
          <a:r>
            <a:rPr kumimoji="1" lang="en-US" altLang="ja-JP" sz="1100">
              <a:solidFill>
                <a:schemeClr val="dk1"/>
              </a:solidFill>
              <a:effectLst/>
              <a:latin typeface="+mn-lt"/>
              <a:ea typeface="+mn-ea"/>
              <a:cs typeface="+mn-cs"/>
            </a:rPr>
            <a:t>116</a:t>
          </a:r>
          <a:r>
            <a:rPr kumimoji="1" lang="ja-JP" altLang="en-US" sz="1100">
              <a:solidFill>
                <a:schemeClr val="dk1"/>
              </a:solidFill>
              <a:effectLst/>
              <a:latin typeface="+mn-lt"/>
              <a:ea typeface="+mn-ea"/>
              <a:cs typeface="+mn-cs"/>
            </a:rPr>
            <a:t>百万円、減債基金残高は</a:t>
          </a:r>
          <a:r>
            <a:rPr kumimoji="1" lang="en-US" altLang="ja-JP" sz="1100">
              <a:solidFill>
                <a:schemeClr val="dk1"/>
              </a:solidFill>
              <a:effectLst/>
              <a:latin typeface="+mn-lt"/>
              <a:ea typeface="+mn-ea"/>
              <a:cs typeface="+mn-cs"/>
            </a:rPr>
            <a:t>158</a:t>
          </a:r>
          <a:r>
            <a:rPr kumimoji="1" lang="ja-JP" altLang="en-US" sz="1100">
              <a:solidFill>
                <a:schemeClr val="dk1"/>
              </a:solidFill>
              <a:effectLst/>
              <a:latin typeface="+mn-lt"/>
              <a:ea typeface="+mn-ea"/>
              <a:cs typeface="+mn-cs"/>
            </a:rPr>
            <a:t>百万円増加した。また、</a:t>
          </a:r>
          <a:r>
            <a:rPr kumimoji="1" lang="ja-JP" altLang="ja-JP" sz="1100">
              <a:solidFill>
                <a:schemeClr val="dk1"/>
              </a:solidFill>
              <a:effectLst/>
              <a:latin typeface="+mn-lt"/>
              <a:ea typeface="+mn-ea"/>
              <a:cs typeface="+mn-cs"/>
            </a:rPr>
            <a:t>今後の公共施設の整備に備え</a:t>
          </a:r>
          <a:r>
            <a:rPr kumimoji="1" lang="ja-JP" altLang="en-US" sz="1100">
              <a:solidFill>
                <a:schemeClr val="dk1"/>
              </a:solidFill>
              <a:effectLst/>
              <a:latin typeface="+mn-lt"/>
              <a:ea typeface="+mn-ea"/>
              <a:cs typeface="+mn-cs"/>
            </a:rPr>
            <a:t>剰余金等を活用し</a:t>
          </a:r>
          <a:r>
            <a:rPr kumimoji="1" lang="ja-JP" altLang="ja-JP" sz="1100">
              <a:solidFill>
                <a:schemeClr val="dk1"/>
              </a:solidFill>
              <a:effectLst/>
              <a:latin typeface="+mn-lt"/>
              <a:ea typeface="+mn-ea"/>
              <a:cs typeface="+mn-cs"/>
            </a:rPr>
            <a:t>公共施設整備等基金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1,271</a:t>
          </a:r>
          <a:r>
            <a:rPr kumimoji="1" lang="ja-JP" altLang="ja-JP" sz="1100">
              <a:solidFill>
                <a:schemeClr val="dk1"/>
              </a:solidFill>
              <a:effectLst/>
              <a:latin typeface="+mn-lt"/>
              <a:ea typeface="+mn-ea"/>
              <a:cs typeface="+mn-cs"/>
            </a:rPr>
            <a:t>百万円を積み立てた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などが主な要因である。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予期せぬ災害や市税の減収への対応に加え、老朽化が進む公共施設の整備など、今後の財政需要の増大にも対応するため、各基金の目的に沿った積立、取崩を行っていき、基金残高については維持を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合併市町村振興基金：住民の連携の強化又は地域振興に資する事業</a:t>
          </a:r>
          <a:endParaRPr lang="ja-JP" altLang="ja-JP" sz="1400">
            <a:effectLst/>
          </a:endParaRPr>
        </a:p>
        <a:p>
          <a:r>
            <a:rPr kumimoji="1" lang="ja-JP" altLang="ja-JP" sz="1100">
              <a:solidFill>
                <a:schemeClr val="dk1"/>
              </a:solidFill>
              <a:effectLst/>
              <a:latin typeface="+mn-lt"/>
              <a:ea typeface="+mn-ea"/>
              <a:cs typeface="+mn-cs"/>
            </a:rPr>
            <a:t>公共施設整備等基金：公共施設の整備</a:t>
          </a:r>
          <a:endParaRPr lang="ja-JP" altLang="ja-JP" sz="1400">
            <a:effectLst/>
          </a:endParaRPr>
        </a:p>
        <a:p>
          <a:r>
            <a:rPr kumimoji="1" lang="ja-JP" altLang="ja-JP" sz="1100">
              <a:solidFill>
                <a:schemeClr val="dk1"/>
              </a:solidFill>
              <a:effectLst/>
              <a:latin typeface="+mn-lt"/>
              <a:ea typeface="+mn-ea"/>
              <a:cs typeface="+mn-cs"/>
            </a:rPr>
            <a:t>まちづくり基金：新市建設計画に定められた地域振興に関する事業</a:t>
          </a:r>
          <a:endParaRPr lang="ja-JP" altLang="ja-JP" sz="1400">
            <a:effectLst/>
          </a:endParaRPr>
        </a:p>
        <a:p>
          <a:r>
            <a:rPr kumimoji="1" lang="ja-JP" altLang="ja-JP" sz="1100">
              <a:solidFill>
                <a:schemeClr val="dk1"/>
              </a:solidFill>
              <a:effectLst/>
              <a:latin typeface="+mn-lt"/>
              <a:ea typeface="+mn-ea"/>
              <a:cs typeface="+mn-cs"/>
            </a:rPr>
            <a:t>地域福祉基金：地域福祉の向上を図るため</a:t>
          </a:r>
          <a:endParaRPr lang="ja-JP" altLang="ja-JP" sz="1400">
            <a:effectLst/>
          </a:endParaRPr>
        </a:p>
        <a:p>
          <a:r>
            <a:rPr kumimoji="1" lang="ja-JP" altLang="ja-JP" sz="1100">
              <a:solidFill>
                <a:schemeClr val="dk1"/>
              </a:solidFill>
              <a:effectLst/>
              <a:latin typeface="+mn-lt"/>
              <a:ea typeface="+mn-ea"/>
              <a:cs typeface="+mn-cs"/>
            </a:rPr>
            <a:t>ふるさとづくり基金：多様な人々の参加による個性豊かで活力あるふるさとづくりに資するため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合併市町村振興基金：基金利子の積み立てにより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百万円増加</a:t>
          </a:r>
          <a:endParaRPr lang="ja-JP" altLang="ja-JP" sz="1400">
            <a:effectLst/>
          </a:endParaRPr>
        </a:p>
        <a:p>
          <a:r>
            <a:rPr kumimoji="1" lang="ja-JP" altLang="ja-JP" sz="1100">
              <a:solidFill>
                <a:schemeClr val="dk1"/>
              </a:solidFill>
              <a:effectLst/>
              <a:latin typeface="+mn-lt"/>
              <a:ea typeface="+mn-ea"/>
              <a:cs typeface="+mn-cs"/>
            </a:rPr>
            <a:t>公共施設整備等基金：今後の公共施設の整備に備え</a:t>
          </a:r>
          <a:r>
            <a:rPr kumimoji="1" lang="en-US" altLang="ja-JP" sz="1100">
              <a:solidFill>
                <a:schemeClr val="dk1"/>
              </a:solidFill>
              <a:effectLst/>
              <a:latin typeface="+mn-lt"/>
              <a:ea typeface="+mn-ea"/>
              <a:cs typeface="+mn-cs"/>
            </a:rPr>
            <a:t>1,271</a:t>
          </a:r>
          <a:r>
            <a:rPr kumimoji="1" lang="ja-JP" altLang="ja-JP" sz="1100">
              <a:solidFill>
                <a:schemeClr val="dk1"/>
              </a:solidFill>
              <a:effectLst/>
              <a:latin typeface="+mn-lt"/>
              <a:ea typeface="+mn-ea"/>
              <a:cs typeface="+mn-cs"/>
            </a:rPr>
            <a:t>百万円を積み立てたことによる増加</a:t>
          </a:r>
          <a:endParaRPr lang="ja-JP" altLang="ja-JP" sz="1400">
            <a:effectLst/>
          </a:endParaRPr>
        </a:p>
        <a:p>
          <a:r>
            <a:rPr kumimoji="1" lang="ja-JP" altLang="ja-JP" sz="1100">
              <a:solidFill>
                <a:schemeClr val="dk1"/>
              </a:solidFill>
              <a:effectLst/>
              <a:latin typeface="+mn-lt"/>
              <a:ea typeface="+mn-ea"/>
              <a:cs typeface="+mn-cs"/>
            </a:rPr>
            <a:t>まちづくり基金：</a:t>
          </a:r>
          <a:r>
            <a:rPr kumimoji="1" lang="ja-JP" altLang="en-US" sz="1100">
              <a:solidFill>
                <a:schemeClr val="dk1"/>
              </a:solidFill>
              <a:effectLst/>
              <a:latin typeface="+mn-lt"/>
              <a:ea typeface="+mn-ea"/>
              <a:cs typeface="+mn-cs"/>
            </a:rPr>
            <a:t>基金充当事業の終了及び過疎ソフト基金併用型活用により</a:t>
          </a:r>
          <a:r>
            <a:rPr kumimoji="1" lang="en-US" altLang="ja-JP" sz="1100">
              <a:solidFill>
                <a:schemeClr val="dk1"/>
              </a:solidFill>
              <a:effectLst/>
              <a:latin typeface="+mn-lt"/>
              <a:ea typeface="+mn-ea"/>
              <a:cs typeface="+mn-cs"/>
            </a:rPr>
            <a:t>67</a:t>
          </a:r>
          <a:r>
            <a:rPr kumimoji="1" lang="ja-JP" altLang="en-US" sz="1100">
              <a:solidFill>
                <a:schemeClr val="dk1"/>
              </a:solidFill>
              <a:effectLst/>
              <a:latin typeface="+mn-lt"/>
              <a:ea typeface="+mn-ea"/>
              <a:cs typeface="+mn-cs"/>
            </a:rPr>
            <a:t>百万円増加</a:t>
          </a:r>
          <a:endParaRPr lang="ja-JP" altLang="ja-JP" sz="1400">
            <a:effectLst/>
          </a:endParaRPr>
        </a:p>
        <a:p>
          <a:r>
            <a:rPr kumimoji="1" lang="ja-JP" altLang="ja-JP" sz="1100">
              <a:solidFill>
                <a:schemeClr val="dk1"/>
              </a:solidFill>
              <a:effectLst/>
              <a:latin typeface="+mn-lt"/>
              <a:ea typeface="+mn-ea"/>
              <a:cs typeface="+mn-cs"/>
            </a:rPr>
            <a:t>地域福祉基金：基金利子の積み立てにより</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百万円増加</a:t>
          </a:r>
          <a:endParaRPr lang="ja-JP" altLang="ja-JP" sz="1400">
            <a:effectLst/>
          </a:endParaRPr>
        </a:p>
        <a:p>
          <a:r>
            <a:rPr kumimoji="1" lang="ja-JP" altLang="ja-JP" sz="1100">
              <a:solidFill>
                <a:schemeClr val="dk1"/>
              </a:solidFill>
              <a:effectLst/>
              <a:latin typeface="+mn-lt"/>
              <a:ea typeface="+mn-ea"/>
              <a:cs typeface="+mn-cs"/>
            </a:rPr>
            <a:t>ふるさとづくり基金：ふるさとづくり寄附金事業へ財源充当として</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百万円を取り崩したものの、寄附額が</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百万円となったことによる増加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今後も各基金の目的に沿った積立、取崩を行っていき、基金残高については維持をしていく方針である</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3,816</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前年度決算剰余金による積立てや、普通交付税の再算定、特別交付税の増などから、積立額</a:t>
          </a:r>
          <a:r>
            <a:rPr kumimoji="1" lang="en-US" altLang="ja-JP" sz="1100">
              <a:solidFill>
                <a:schemeClr val="dk1"/>
              </a:solidFill>
              <a:effectLst/>
              <a:latin typeface="+mn-lt"/>
              <a:ea typeface="+mn-ea"/>
              <a:cs typeface="+mn-cs"/>
            </a:rPr>
            <a:t>685</a:t>
          </a:r>
          <a:r>
            <a:rPr kumimoji="1" lang="ja-JP" altLang="en-US" sz="1100">
              <a:solidFill>
                <a:schemeClr val="dk1"/>
              </a:solidFill>
              <a:effectLst/>
              <a:latin typeface="+mn-lt"/>
              <a:ea typeface="+mn-ea"/>
              <a:cs typeface="+mn-cs"/>
            </a:rPr>
            <a:t>百万円、取崩額</a:t>
          </a:r>
          <a:r>
            <a:rPr kumimoji="1" lang="en-US" altLang="ja-JP" sz="1100">
              <a:solidFill>
                <a:schemeClr val="dk1"/>
              </a:solidFill>
              <a:effectLst/>
              <a:latin typeface="+mn-lt"/>
              <a:ea typeface="+mn-ea"/>
              <a:cs typeface="+mn-cs"/>
            </a:rPr>
            <a:t>569</a:t>
          </a:r>
          <a:r>
            <a:rPr kumimoji="1" lang="ja-JP" altLang="en-US" sz="1100">
              <a:solidFill>
                <a:schemeClr val="dk1"/>
              </a:solidFill>
              <a:effectLst/>
              <a:latin typeface="+mn-lt"/>
              <a:ea typeface="+mn-ea"/>
              <a:cs typeface="+mn-cs"/>
            </a:rPr>
            <a:t>百万円、差引</a:t>
          </a:r>
          <a:r>
            <a:rPr kumimoji="1" lang="en-US" altLang="ja-JP" sz="1100">
              <a:solidFill>
                <a:schemeClr val="dk1"/>
              </a:solidFill>
              <a:effectLst/>
              <a:latin typeface="+mn-lt"/>
              <a:ea typeface="+mn-ea"/>
              <a:cs typeface="+mn-cs"/>
            </a:rPr>
            <a:t>116</a:t>
          </a:r>
          <a:r>
            <a:rPr kumimoji="1" lang="ja-JP" altLang="en-US" sz="1100">
              <a:solidFill>
                <a:schemeClr val="dk1"/>
              </a:solidFill>
              <a:effectLst/>
              <a:latin typeface="+mn-lt"/>
              <a:ea typeface="+mn-ea"/>
              <a:cs typeface="+mn-cs"/>
            </a:rPr>
            <a:t>百万円の増加となった。</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予期せぬ災害や市税の減収への対応に加え、老朽化が進む公共施設の整備など、今後の財政需要の増大にも対応するため、各基金の目的に沿った積立、取崩を行っていき、基金残高については維持を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令和３年度末の基金残高は、</a:t>
          </a:r>
          <a:r>
            <a:rPr kumimoji="1" lang="en-US" altLang="ja-JP" sz="1100">
              <a:solidFill>
                <a:schemeClr val="dk1"/>
              </a:solidFill>
              <a:effectLst/>
              <a:latin typeface="+mn-lt"/>
              <a:ea typeface="+mn-ea"/>
              <a:cs typeface="+mn-cs"/>
            </a:rPr>
            <a:t>2,255</a:t>
          </a:r>
          <a:r>
            <a:rPr kumimoji="1" lang="ja-JP" altLang="ja-JP" sz="1100">
              <a:solidFill>
                <a:schemeClr val="dk1"/>
              </a:solidFill>
              <a:effectLst/>
              <a:latin typeface="+mn-lt"/>
              <a:ea typeface="+mn-ea"/>
              <a:cs typeface="+mn-cs"/>
            </a:rPr>
            <a:t>百万円となっており、前年度から</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百万円増加している。</a:t>
          </a:r>
          <a:endParaRPr lang="ja-JP" altLang="ja-JP" sz="1400">
            <a:effectLst/>
          </a:endParaRPr>
        </a:p>
        <a:p>
          <a:r>
            <a:rPr kumimoji="1" lang="ja-JP" altLang="ja-JP" sz="1100">
              <a:solidFill>
                <a:schemeClr val="dk1"/>
              </a:solidFill>
              <a:effectLst/>
              <a:latin typeface="+mn-lt"/>
              <a:ea typeface="+mn-ea"/>
              <a:cs typeface="+mn-cs"/>
            </a:rPr>
            <a:t>　普通交付税の再算定で臨時財政対策債償還基金費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措置された</a:t>
          </a:r>
          <a:r>
            <a:rPr kumimoji="1" lang="ja-JP" altLang="en-US" sz="1100">
              <a:solidFill>
                <a:schemeClr val="dk1"/>
              </a:solidFill>
              <a:effectLst/>
              <a:latin typeface="+mn-lt"/>
              <a:ea typeface="+mn-ea"/>
              <a:cs typeface="+mn-cs"/>
            </a:rPr>
            <a:t>ことなどから、積立額</a:t>
          </a:r>
          <a:r>
            <a:rPr kumimoji="1" lang="en-US" altLang="ja-JP" sz="1100">
              <a:solidFill>
                <a:schemeClr val="dk1"/>
              </a:solidFill>
              <a:effectLst/>
              <a:latin typeface="+mn-lt"/>
              <a:ea typeface="+mn-ea"/>
              <a:cs typeface="+mn-cs"/>
            </a:rPr>
            <a:t>162</a:t>
          </a:r>
          <a:r>
            <a:rPr kumimoji="1" lang="ja-JP" altLang="en-US" sz="1100">
              <a:solidFill>
                <a:schemeClr val="dk1"/>
              </a:solidFill>
              <a:effectLst/>
              <a:latin typeface="+mn-lt"/>
              <a:ea typeface="+mn-ea"/>
              <a:cs typeface="+mn-cs"/>
            </a:rPr>
            <a:t>百万円、取崩額</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百万円、差引</a:t>
          </a:r>
          <a:r>
            <a:rPr kumimoji="1" lang="en-US" altLang="ja-JP" sz="1100">
              <a:solidFill>
                <a:schemeClr val="dk1"/>
              </a:solidFill>
              <a:effectLst/>
              <a:latin typeface="+mn-lt"/>
              <a:ea typeface="+mn-ea"/>
              <a:cs typeface="+mn-cs"/>
            </a:rPr>
            <a:t>158</a:t>
          </a:r>
          <a:r>
            <a:rPr kumimoji="1" lang="ja-JP" altLang="en-US" sz="1100">
              <a:solidFill>
                <a:schemeClr val="dk1"/>
              </a:solidFill>
              <a:effectLst/>
              <a:latin typeface="+mn-lt"/>
              <a:ea typeface="+mn-ea"/>
              <a:cs typeface="+mn-cs"/>
            </a:rPr>
            <a:t>百万円の増加となった。</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繰上償還等に備えるため、基金残高については維持をしていく方針である。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FC3B7F-C57B-4855-9254-2C022A64BB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8EE4B3F-DBDD-47CD-94DB-31F51A246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CE5D2D3-E7B2-4C81-91F1-9E76107673CD}"/>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617E648-D739-44F2-9B39-81780168B7C2}"/>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25F2ECC2-C0D0-4019-B18C-85A116118F4A}"/>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F148EBA1-7165-4E4F-BD25-CC10B9DAD57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B0DA5EC6-F2B2-4B5B-9779-C5C43E44999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3F174915-948A-4FED-9FA8-E22156C1EA8A}"/>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F265BD7C-B834-4980-9BBD-887652DFEBB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DA2C1FC4-7C19-49D5-B938-58EC451846E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DBCAA88F-288D-450C-9E54-AB195FAD3EB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2FD4D29D-E7DB-4F24-AB8D-27422A89595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E9001B87-F45A-43AC-96E7-0EAFCD402DB5}"/>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964AB622-4BA0-457B-80A0-6AF15587663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7AD68D70-289D-46F2-B97D-475868BEE5F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C8DB488F-C6BD-4025-ADAF-AD84EFCF77C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3E5CCF62-516F-4592-882F-64C94A649B7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1481C3CA-DFEB-414A-ADA3-ED2CDE139EE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35,577
35,394
420.12
36,114,258
34,910,292
706,916
16,805,782
37,962,115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FC0B5B28-A997-411B-B4E2-B7680432B534}"/>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C9889B7A-AFA8-4E9F-A76A-EC791927DF7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F5DC3B38-BB9D-4770-ABF7-B484253D31D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A42E51B8-B942-48CE-B672-6B79A7F41779}"/>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2271E683-4E52-480C-99B9-5E08DD79AC8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AD7E4DE8-7993-4406-AFC0-7AB2AD1471BC}"/>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F6A7CA8C-21D5-461A-A04F-A7B85ED88C3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4CAF44D8-3761-46E0-9FA0-67B0631C8D4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749B3298-2EFD-4850-8C2B-0906958815C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34CE4FC3-CFC1-45A6-913F-A3EE2A03B0F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99A7B883-E749-43E4-8042-E03D4C9F420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AD636C9-E0BF-4397-87F9-D049EA691C0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C2182C42-4C4F-4321-8E1B-765A4285A0A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1607FE7D-D1A8-4AF6-AE57-E9FCE86070B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2538ACFD-10F2-45D0-861E-B3927372CA8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2DD62864-BF9B-487E-8608-D1FA79DE5B9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FAF8A97-9D95-4B22-A989-C4A803B7C55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EE3E4BCD-8052-40E3-9D87-ADEF795583F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6D742AAB-513E-4D14-A693-0E468EA9A25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B3ECEC4B-B7C3-4DA0-A13D-E174E42F5B66}"/>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FC6495CD-EAB6-4780-BB3B-DAFE97C96C1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138D683E-8802-451A-A48D-BA4F4914E5D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357678DC-D801-4A42-A12B-FDFC884F8BF9}"/>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E4E8E75E-028C-47E2-81A7-B4B7F085D947}"/>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32E8F95B-28B0-437E-BD58-D171807B2BE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59B39CFB-2B0E-485C-A1C5-3422C1D2E56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957983A9-C505-45BE-AA0F-4DD45E0E34E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80C9BC31-C7A8-494E-B96B-234E1980842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4732B8C8-E6B4-4E86-B248-ABE7C8721AC5}"/>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7CB31679-DF72-4881-AB12-9F26487A1186}"/>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A35A6979-CF95-4936-9FD2-13044C84313C}"/>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C9D392E6-CB3D-4F9C-BBE6-840C6950BB4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EEABE5E9-C693-4F1F-87F1-516E45BA7A73}"/>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6EB12C6A-155E-453D-ACF7-55C78451308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BB1A735D-1619-4ACD-B59F-438F619F1D06}"/>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年度における当市の有形固定資産減価償却率は、全国平均よりは高く、類似団体、県の平均に比べて低い比率となっている。</a:t>
          </a:r>
        </a:p>
        <a:p>
          <a:r>
            <a:rPr kumimoji="1" lang="ja-JP" altLang="en-US" sz="1100">
              <a:latin typeface="ＭＳ Ｐゴシック" panose="020B0600070205080204" pitchFamily="50" charset="-128"/>
              <a:ea typeface="ＭＳ Ｐゴシック" panose="020B0600070205080204" pitchFamily="50" charset="-128"/>
            </a:rPr>
            <a:t>　今後、減価償却が進むにつれ、建物等の老朽化が顕著となることなどが予想されるため、計画的な資産管理を進めていく。</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8A956337-67D8-4DAE-A72C-8D96967938B4}"/>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C6ABBEBE-BA4E-4E93-BE06-D2B4014DCEC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6377575B-B3B7-4056-AFB9-E698D8322E28}"/>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7936D648-6E6D-4BA0-AAE4-AA662CD9B86C}"/>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a:extLst>
            <a:ext uri="{FF2B5EF4-FFF2-40B4-BE49-F238E27FC236}">
              <a16:creationId xmlns:a16="http://schemas.microsoft.com/office/drawing/2014/main" id="{B2CCF22B-18EA-4712-83B5-60CFF719A653}"/>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66EB36C3-ABC0-4A13-8409-3FCCFA1045D9}"/>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3D3400A6-EF07-469B-B2B1-0A6C0630DCBD}"/>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C5240CB7-374D-4BA7-9C2A-F8B5FF5B882F}"/>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70F00EDE-9986-46B2-AEB8-24A2731A9B39}"/>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3538EDBC-A77A-477C-B2E7-CE18747B2C8D}"/>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AE7D0C44-00D4-4BE1-9928-9A77D84FE5D1}"/>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FF1FA45B-C604-43FD-8E6E-5E2DFD318B53}"/>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5F03ADD4-4A2D-4F53-B7C9-0C67D113BED6}"/>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6152FE53-247F-46B7-ABD8-C27EC72E3EE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860F0111-475F-4865-A176-9038B9D234C4}"/>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A19C785C-DDCE-4D2D-B0BA-2F72CB1AF3FD}"/>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1" name="直線コネクタ 70">
          <a:extLst>
            <a:ext uri="{FF2B5EF4-FFF2-40B4-BE49-F238E27FC236}">
              <a16:creationId xmlns:a16="http://schemas.microsoft.com/office/drawing/2014/main" id="{AE339D90-F9F9-4021-A3BE-115250FB9F2C}"/>
            </a:ext>
          </a:extLst>
        </xdr:cNvPr>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2" name="有形固定資産減価償却率最小値テキスト">
          <a:extLst>
            <a:ext uri="{FF2B5EF4-FFF2-40B4-BE49-F238E27FC236}">
              <a16:creationId xmlns:a16="http://schemas.microsoft.com/office/drawing/2014/main" id="{19ED6C8A-389D-49E7-94CF-D87413F10EF1}"/>
            </a:ext>
          </a:extLst>
        </xdr:cNvPr>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3" name="直線コネクタ 72">
          <a:extLst>
            <a:ext uri="{FF2B5EF4-FFF2-40B4-BE49-F238E27FC236}">
              <a16:creationId xmlns:a16="http://schemas.microsoft.com/office/drawing/2014/main" id="{AB8D0C6B-CBFD-46E5-B597-ADC4387072FB}"/>
            </a:ext>
          </a:extLst>
        </xdr:cNvPr>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4" name="有形固定資産減価償却率最大値テキスト">
          <a:extLst>
            <a:ext uri="{FF2B5EF4-FFF2-40B4-BE49-F238E27FC236}">
              <a16:creationId xmlns:a16="http://schemas.microsoft.com/office/drawing/2014/main" id="{5517EE1E-82FB-4768-AD03-D4C0E63567B0}"/>
            </a:ext>
          </a:extLst>
        </xdr:cNvPr>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5" name="直線コネクタ 74">
          <a:extLst>
            <a:ext uri="{FF2B5EF4-FFF2-40B4-BE49-F238E27FC236}">
              <a16:creationId xmlns:a16="http://schemas.microsoft.com/office/drawing/2014/main" id="{489857A8-84CE-4317-B3A8-896EE3151DE2}"/>
            </a:ext>
          </a:extLst>
        </xdr:cNvPr>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6" name="有形固定資産減価償却率平均値テキスト">
          <a:extLst>
            <a:ext uri="{FF2B5EF4-FFF2-40B4-BE49-F238E27FC236}">
              <a16:creationId xmlns:a16="http://schemas.microsoft.com/office/drawing/2014/main" id="{7267304F-25AA-49B0-90F9-CD119EA1C8A1}"/>
            </a:ext>
          </a:extLst>
        </xdr:cNvPr>
        <xdr:cNvSpPr txBox="1"/>
      </xdr:nvSpPr>
      <xdr:spPr>
        <a:xfrm>
          <a:off x="4813300" y="52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7" name="フローチャート: 判断 76">
          <a:extLst>
            <a:ext uri="{FF2B5EF4-FFF2-40B4-BE49-F238E27FC236}">
              <a16:creationId xmlns:a16="http://schemas.microsoft.com/office/drawing/2014/main" id="{59391FC8-3479-4F8F-8973-E9C4A092A3DE}"/>
            </a:ext>
          </a:extLst>
        </xdr:cNvPr>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8" name="フローチャート: 判断 77">
          <a:extLst>
            <a:ext uri="{FF2B5EF4-FFF2-40B4-BE49-F238E27FC236}">
              <a16:creationId xmlns:a16="http://schemas.microsoft.com/office/drawing/2014/main" id="{C69CAAE9-FB89-4A38-A011-E7B270FDFA58}"/>
            </a:ext>
          </a:extLst>
        </xdr:cNvPr>
        <xdr:cNvSpPr/>
      </xdr:nvSpPr>
      <xdr:spPr>
        <a:xfrm>
          <a:off x="4000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9" name="フローチャート: 判断 78">
          <a:extLst>
            <a:ext uri="{FF2B5EF4-FFF2-40B4-BE49-F238E27FC236}">
              <a16:creationId xmlns:a16="http://schemas.microsoft.com/office/drawing/2014/main" id="{2FCBF3CD-600F-4572-B26F-9221887A91C3}"/>
            </a:ext>
          </a:extLst>
        </xdr:cNvPr>
        <xdr:cNvSpPr/>
      </xdr:nvSpPr>
      <xdr:spPr>
        <a:xfrm>
          <a:off x="3238500" y="522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0" name="フローチャート: 判断 79">
          <a:extLst>
            <a:ext uri="{FF2B5EF4-FFF2-40B4-BE49-F238E27FC236}">
              <a16:creationId xmlns:a16="http://schemas.microsoft.com/office/drawing/2014/main" id="{BF94510C-5847-430D-A2B3-F6BDF422A7F9}"/>
            </a:ext>
          </a:extLst>
        </xdr:cNvPr>
        <xdr:cNvSpPr/>
      </xdr:nvSpPr>
      <xdr:spPr>
        <a:xfrm>
          <a:off x="2476500" y="522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1" name="フローチャート: 判断 80">
          <a:extLst>
            <a:ext uri="{FF2B5EF4-FFF2-40B4-BE49-F238E27FC236}">
              <a16:creationId xmlns:a16="http://schemas.microsoft.com/office/drawing/2014/main" id="{316CB1D9-CC38-41B2-8F88-40CA0EFB6C3E}"/>
            </a:ext>
          </a:extLst>
        </xdr:cNvPr>
        <xdr:cNvSpPr/>
      </xdr:nvSpPr>
      <xdr:spPr>
        <a:xfrm>
          <a:off x="17145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8D06AC7-D2B1-443B-9244-A57A5C7373B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C40E598-0DD7-4975-BEA3-D8AD3C43739F}"/>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2D59CD6-2E16-4A84-910A-8648F6A2FD0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0D83267-8E76-4464-87D1-3AC64086AB62}"/>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F5D324D-67EC-4B2E-A02E-77DFD2B83A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7" name="楕円 86">
          <a:extLst>
            <a:ext uri="{FF2B5EF4-FFF2-40B4-BE49-F238E27FC236}">
              <a16:creationId xmlns:a16="http://schemas.microsoft.com/office/drawing/2014/main" id="{84FF7737-B076-4576-A629-2288122BFA60}"/>
            </a:ext>
          </a:extLst>
        </xdr:cNvPr>
        <xdr:cNvSpPr/>
      </xdr:nvSpPr>
      <xdr:spPr>
        <a:xfrm>
          <a:off x="4711700" y="521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96749</xdr:rowOff>
    </xdr:from>
    <xdr:ext cx="405111" cy="259045"/>
    <xdr:sp macro="" textlink="">
      <xdr:nvSpPr>
        <xdr:cNvPr id="88" name="有形固定資産減価償却率該当値テキスト">
          <a:extLst>
            <a:ext uri="{FF2B5EF4-FFF2-40B4-BE49-F238E27FC236}">
              <a16:creationId xmlns:a16="http://schemas.microsoft.com/office/drawing/2014/main" id="{7B4304A5-F092-4BF8-966A-0D8F50064A94}"/>
            </a:ext>
          </a:extLst>
        </xdr:cNvPr>
        <xdr:cNvSpPr txBox="1"/>
      </xdr:nvSpPr>
      <xdr:spPr>
        <a:xfrm>
          <a:off x="4813300" y="50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9" name="楕円 88">
          <a:extLst>
            <a:ext uri="{FF2B5EF4-FFF2-40B4-BE49-F238E27FC236}">
              <a16:creationId xmlns:a16="http://schemas.microsoft.com/office/drawing/2014/main" id="{16E688A0-0278-4C8B-A237-3B7B930BCB6A}"/>
            </a:ext>
          </a:extLst>
        </xdr:cNvPr>
        <xdr:cNvSpPr/>
      </xdr:nvSpPr>
      <xdr:spPr>
        <a:xfrm>
          <a:off x="4000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30</xdr:row>
      <xdr:rowOff>124672</xdr:rowOff>
    </xdr:to>
    <xdr:cxnSp macro="">
      <xdr:nvCxnSpPr>
        <xdr:cNvPr id="90" name="直線コネクタ 89">
          <a:extLst>
            <a:ext uri="{FF2B5EF4-FFF2-40B4-BE49-F238E27FC236}">
              <a16:creationId xmlns:a16="http://schemas.microsoft.com/office/drawing/2014/main" id="{E7E905A9-7B54-4B7F-BBB0-2B6B7F1E1010}"/>
            </a:ext>
          </a:extLst>
        </xdr:cNvPr>
        <xdr:cNvCxnSpPr/>
      </xdr:nvCxnSpPr>
      <xdr:spPr>
        <a:xfrm>
          <a:off x="4051300" y="5242983"/>
          <a:ext cx="7112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18097</xdr:rowOff>
    </xdr:from>
    <xdr:to>
      <xdr:col>15</xdr:col>
      <xdr:colOff>187325</xdr:colOff>
      <xdr:row>30</xdr:row>
      <xdr:rowOff>119697</xdr:rowOff>
    </xdr:to>
    <xdr:sp macro="" textlink="">
      <xdr:nvSpPr>
        <xdr:cNvPr id="91" name="楕円 90">
          <a:extLst>
            <a:ext uri="{FF2B5EF4-FFF2-40B4-BE49-F238E27FC236}">
              <a16:creationId xmlns:a16="http://schemas.microsoft.com/office/drawing/2014/main" id="{A90738DE-A22F-4A9A-BB74-71EC5E468A46}"/>
            </a:ext>
          </a:extLst>
        </xdr:cNvPr>
        <xdr:cNvSpPr/>
      </xdr:nvSpPr>
      <xdr:spPr>
        <a:xfrm>
          <a:off x="3238500" y="51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68897</xdr:rowOff>
    </xdr:from>
    <xdr:to>
      <xdr:col>19</xdr:col>
      <xdr:colOff>136525</xdr:colOff>
      <xdr:row>30</xdr:row>
      <xdr:rowOff>99483</xdr:rowOff>
    </xdr:to>
    <xdr:cxnSp macro="">
      <xdr:nvCxnSpPr>
        <xdr:cNvPr id="92" name="直線コネクタ 91">
          <a:extLst>
            <a:ext uri="{FF2B5EF4-FFF2-40B4-BE49-F238E27FC236}">
              <a16:creationId xmlns:a16="http://schemas.microsoft.com/office/drawing/2014/main" id="{B5D5C0F2-3D90-4045-A7C9-5CAC488F04E8}"/>
            </a:ext>
          </a:extLst>
        </xdr:cNvPr>
        <xdr:cNvCxnSpPr/>
      </xdr:nvCxnSpPr>
      <xdr:spPr>
        <a:xfrm>
          <a:off x="3289300" y="5212397"/>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12700</xdr:rowOff>
    </xdr:from>
    <xdr:to>
      <xdr:col>11</xdr:col>
      <xdr:colOff>187325</xdr:colOff>
      <xdr:row>30</xdr:row>
      <xdr:rowOff>114300</xdr:rowOff>
    </xdr:to>
    <xdr:sp macro="" textlink="">
      <xdr:nvSpPr>
        <xdr:cNvPr id="93" name="楕円 92">
          <a:extLst>
            <a:ext uri="{FF2B5EF4-FFF2-40B4-BE49-F238E27FC236}">
              <a16:creationId xmlns:a16="http://schemas.microsoft.com/office/drawing/2014/main" id="{841DA5A9-7023-4D5A-8795-BAADCAD68F06}"/>
            </a:ext>
          </a:extLst>
        </xdr:cNvPr>
        <xdr:cNvSpPr/>
      </xdr:nvSpPr>
      <xdr:spPr>
        <a:xfrm>
          <a:off x="2476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63500</xdr:rowOff>
    </xdr:from>
    <xdr:to>
      <xdr:col>15</xdr:col>
      <xdr:colOff>136525</xdr:colOff>
      <xdr:row>30</xdr:row>
      <xdr:rowOff>68897</xdr:rowOff>
    </xdr:to>
    <xdr:cxnSp macro="">
      <xdr:nvCxnSpPr>
        <xdr:cNvPr id="94" name="直線コネクタ 93">
          <a:extLst>
            <a:ext uri="{FF2B5EF4-FFF2-40B4-BE49-F238E27FC236}">
              <a16:creationId xmlns:a16="http://schemas.microsoft.com/office/drawing/2014/main" id="{441C4AB1-A6CF-44E6-B9B4-910C79B2F320}"/>
            </a:ext>
          </a:extLst>
        </xdr:cNvPr>
        <xdr:cNvCxnSpPr/>
      </xdr:nvCxnSpPr>
      <xdr:spPr>
        <a:xfrm>
          <a:off x="2527300" y="5207000"/>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151765</xdr:rowOff>
    </xdr:from>
    <xdr:to>
      <xdr:col>7</xdr:col>
      <xdr:colOff>187325</xdr:colOff>
      <xdr:row>30</xdr:row>
      <xdr:rowOff>81915</xdr:rowOff>
    </xdr:to>
    <xdr:sp macro="" textlink="">
      <xdr:nvSpPr>
        <xdr:cNvPr id="95" name="楕円 94">
          <a:extLst>
            <a:ext uri="{FF2B5EF4-FFF2-40B4-BE49-F238E27FC236}">
              <a16:creationId xmlns:a16="http://schemas.microsoft.com/office/drawing/2014/main" id="{DED79367-18ED-447A-999B-DE17895D6024}"/>
            </a:ext>
          </a:extLst>
        </xdr:cNvPr>
        <xdr:cNvSpPr/>
      </xdr:nvSpPr>
      <xdr:spPr>
        <a:xfrm>
          <a:off x="1714500" y="51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31115</xdr:rowOff>
    </xdr:from>
    <xdr:to>
      <xdr:col>11</xdr:col>
      <xdr:colOff>136525</xdr:colOff>
      <xdr:row>30</xdr:row>
      <xdr:rowOff>63500</xdr:rowOff>
    </xdr:to>
    <xdr:cxnSp macro="">
      <xdr:nvCxnSpPr>
        <xdr:cNvPr id="96" name="直線コネクタ 95">
          <a:extLst>
            <a:ext uri="{FF2B5EF4-FFF2-40B4-BE49-F238E27FC236}">
              <a16:creationId xmlns:a16="http://schemas.microsoft.com/office/drawing/2014/main" id="{4814C798-ECF0-4144-9F96-48BEC5F98258}"/>
            </a:ext>
          </a:extLst>
        </xdr:cNvPr>
        <xdr:cNvCxnSpPr/>
      </xdr:nvCxnSpPr>
      <xdr:spPr>
        <a:xfrm>
          <a:off x="1765300" y="517461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7" name="n_1aveValue有形固定資産減価償却率">
          <a:extLst>
            <a:ext uri="{FF2B5EF4-FFF2-40B4-BE49-F238E27FC236}">
              <a16:creationId xmlns:a16="http://schemas.microsoft.com/office/drawing/2014/main" id="{3C6C344F-EF3B-4EB6-A4AD-07B8488040D4}"/>
            </a:ext>
          </a:extLst>
        </xdr:cNvPr>
        <xdr:cNvSpPr txBox="1"/>
      </xdr:nvSpPr>
      <xdr:spPr>
        <a:xfrm>
          <a:off x="3836044" y="5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8" name="n_2aveValue有形固定資産減価償却率">
          <a:extLst>
            <a:ext uri="{FF2B5EF4-FFF2-40B4-BE49-F238E27FC236}">
              <a16:creationId xmlns:a16="http://schemas.microsoft.com/office/drawing/2014/main" id="{E0E90AC2-EFF4-4E6C-AA83-1D99013455D1}"/>
            </a:ext>
          </a:extLst>
        </xdr:cNvPr>
        <xdr:cNvSpPr txBox="1"/>
      </xdr:nvSpPr>
      <xdr:spPr>
        <a:xfrm>
          <a:off x="3086744" y="5320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9" name="n_3aveValue有形固定資産減価償却率">
          <a:extLst>
            <a:ext uri="{FF2B5EF4-FFF2-40B4-BE49-F238E27FC236}">
              <a16:creationId xmlns:a16="http://schemas.microsoft.com/office/drawing/2014/main" id="{D3299CBD-F354-4AF1-9DD2-5E295252DF78}"/>
            </a:ext>
          </a:extLst>
        </xdr:cNvPr>
        <xdr:cNvSpPr txBox="1"/>
      </xdr:nvSpPr>
      <xdr:spPr>
        <a:xfrm>
          <a:off x="23247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0" name="n_4aveValue有形固定資産減価償却率">
          <a:extLst>
            <a:ext uri="{FF2B5EF4-FFF2-40B4-BE49-F238E27FC236}">
              <a16:creationId xmlns:a16="http://schemas.microsoft.com/office/drawing/2014/main" id="{FB6E32CD-6040-4E77-BBC7-E76FBC31126A}"/>
            </a:ext>
          </a:extLst>
        </xdr:cNvPr>
        <xdr:cNvSpPr txBox="1"/>
      </xdr:nvSpPr>
      <xdr:spPr>
        <a:xfrm>
          <a:off x="1562744" y="5295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166810</xdr:rowOff>
    </xdr:from>
    <xdr:ext cx="405111" cy="259045"/>
    <xdr:sp macro="" textlink="">
      <xdr:nvSpPr>
        <xdr:cNvPr id="101" name="n_1mainValue有形固定資産減価償却率">
          <a:extLst>
            <a:ext uri="{FF2B5EF4-FFF2-40B4-BE49-F238E27FC236}">
              <a16:creationId xmlns:a16="http://schemas.microsoft.com/office/drawing/2014/main" id="{2FC22374-7281-4D4E-BA44-D859ABFF5185}"/>
            </a:ext>
          </a:extLst>
        </xdr:cNvPr>
        <xdr:cNvSpPr txBox="1"/>
      </xdr:nvSpPr>
      <xdr:spPr>
        <a:xfrm>
          <a:off x="3836044" y="496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136224</xdr:rowOff>
    </xdr:from>
    <xdr:ext cx="405111" cy="259045"/>
    <xdr:sp macro="" textlink="">
      <xdr:nvSpPr>
        <xdr:cNvPr id="102" name="n_2mainValue有形固定資産減価償却率">
          <a:extLst>
            <a:ext uri="{FF2B5EF4-FFF2-40B4-BE49-F238E27FC236}">
              <a16:creationId xmlns:a16="http://schemas.microsoft.com/office/drawing/2014/main" id="{0D2CF4B3-3806-4672-B6F0-F6E81959854D}"/>
            </a:ext>
          </a:extLst>
        </xdr:cNvPr>
        <xdr:cNvSpPr txBox="1"/>
      </xdr:nvSpPr>
      <xdr:spPr>
        <a:xfrm>
          <a:off x="3086744" y="4936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103" name="n_3mainValue有形固定資産減価償却率">
          <a:extLst>
            <a:ext uri="{FF2B5EF4-FFF2-40B4-BE49-F238E27FC236}">
              <a16:creationId xmlns:a16="http://schemas.microsoft.com/office/drawing/2014/main" id="{B30306EA-AC2A-40EA-AB7C-8A059D8FAA3F}"/>
            </a:ext>
          </a:extLst>
        </xdr:cNvPr>
        <xdr:cNvSpPr txBox="1"/>
      </xdr:nvSpPr>
      <xdr:spPr>
        <a:xfrm>
          <a:off x="2324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98442</xdr:rowOff>
    </xdr:from>
    <xdr:ext cx="405111" cy="259045"/>
    <xdr:sp macro="" textlink="">
      <xdr:nvSpPr>
        <xdr:cNvPr id="104" name="n_4mainValue有形固定資産減価償却率">
          <a:extLst>
            <a:ext uri="{FF2B5EF4-FFF2-40B4-BE49-F238E27FC236}">
              <a16:creationId xmlns:a16="http://schemas.microsoft.com/office/drawing/2014/main" id="{9C954511-89C7-41F2-BB24-C369F7C50C8D}"/>
            </a:ext>
          </a:extLst>
        </xdr:cNvPr>
        <xdr:cNvSpPr txBox="1"/>
      </xdr:nvSpPr>
      <xdr:spPr>
        <a:xfrm>
          <a:off x="1562744" y="489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BFFE3E64-82C8-475E-A6C7-E60581AA28E1}"/>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52C67179-09CF-42B0-BFFC-0CFA515DB1E1}"/>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FD6B1BEA-96A1-4F2F-97F2-D43617DA57B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8EDD546F-F1E8-4DF6-A215-722008C2888B}"/>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52455EC4-FF1B-4447-8BCD-7E104456D698}"/>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964704F9-1CCF-42EB-81DE-2F91E8373507}"/>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E3FDF0DB-B24E-41A9-8A38-24B669D93A0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03C32C8-0684-4117-B992-9A6ABCC9F6F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4838C0D7-2A0B-4AA9-8807-4822A82DFFD2}"/>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55A33964-A124-4371-A368-58FFAA7CA36B}"/>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252673B-A6E9-43EB-9A42-C62F6FBAB65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313A9FBA-A373-440D-B6D9-326D47D0396C}"/>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FAF055B1-58E2-457F-AD5B-C0F726890FA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財政改革プランに基づき、繰上償還の実施等により将来負担額を抑えたこと等で、類似団体に比べ低い水準である。ただし、大型建設事業の実施に伴う借入額の増に伴い、一時的に令和元年度は市債現在高が大きく増加したことにより数値が悪化し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以降の債務償還比率は改善傾向にあるものの、今後も事業の緊急度や必要性を考慮し、優先度の高いものから計画的に実施することで市債発行を抑制していくとともに、行財政改革を進め、引き続き財政健全化に努めていく。</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C82D16C-4FE8-4E52-B782-102C3F7C0F41}"/>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A9365757-897C-47E0-A77C-4579A1DD18B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5CAA1E7C-A46F-4853-9888-3B763C56DFB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B3DF8B4B-888D-4F24-B4D8-DD91FD6F6F46}"/>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8D6E8AA5-7B48-4789-9055-1D6B9757180C}"/>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BC113A0E-70EF-40BF-A145-CAE7386CB8AD}"/>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C4C753C4-490C-42E9-91CC-37575C4931EC}"/>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E2F5CB34-BB3C-41E5-AAA2-77DEEF21DEFD}"/>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A6BE05DD-4F06-49C3-8174-63047DBFDA7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830F560A-99B4-4914-8062-ABA4FF38869C}"/>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44FF5E94-81EF-4BA6-93A6-D0D57433503A}"/>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C040E4A6-CCD9-4681-9B67-6AB3AB33CE4E}"/>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A3639CA1-CC7A-47B9-AB6B-1AF25031BADC}"/>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0A6A84FA-3757-4F5F-99A4-7B9BFA2967C7}"/>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CED828FF-CC1C-4AD7-9767-981274958E7A}"/>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F2FE27F-6C13-420E-B1C0-50EE710EFDA9}"/>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D4A2CF9C-E170-47D9-BEEC-3B7C994BF3A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5" name="直線コネクタ 134">
          <a:extLst>
            <a:ext uri="{FF2B5EF4-FFF2-40B4-BE49-F238E27FC236}">
              <a16:creationId xmlns:a16="http://schemas.microsoft.com/office/drawing/2014/main" id="{D16F0D67-1A07-4F12-ABCD-C5D089D18524}"/>
            </a:ext>
          </a:extLst>
        </xdr:cNvPr>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6" name="債務償還比率最小値テキスト">
          <a:extLst>
            <a:ext uri="{FF2B5EF4-FFF2-40B4-BE49-F238E27FC236}">
              <a16:creationId xmlns:a16="http://schemas.microsoft.com/office/drawing/2014/main" id="{74051277-CF81-4D35-88FC-D9C51C05A830}"/>
            </a:ext>
          </a:extLst>
        </xdr:cNvPr>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7" name="直線コネクタ 136">
          <a:extLst>
            <a:ext uri="{FF2B5EF4-FFF2-40B4-BE49-F238E27FC236}">
              <a16:creationId xmlns:a16="http://schemas.microsoft.com/office/drawing/2014/main" id="{2438CDBD-E4BD-4D66-AB9B-1AFD0F18ABA1}"/>
            </a:ext>
          </a:extLst>
        </xdr:cNvPr>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8" name="債務償還比率最大値テキスト">
          <a:extLst>
            <a:ext uri="{FF2B5EF4-FFF2-40B4-BE49-F238E27FC236}">
              <a16:creationId xmlns:a16="http://schemas.microsoft.com/office/drawing/2014/main" id="{9ED1943B-F5FD-4CB8-B140-D313D9A8D948}"/>
            </a:ext>
          </a:extLst>
        </xdr:cNvPr>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9" name="直線コネクタ 138">
          <a:extLst>
            <a:ext uri="{FF2B5EF4-FFF2-40B4-BE49-F238E27FC236}">
              <a16:creationId xmlns:a16="http://schemas.microsoft.com/office/drawing/2014/main" id="{53A77DA4-5E95-4603-A56D-5770C59E85FF}"/>
            </a:ext>
          </a:extLst>
        </xdr:cNvPr>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0" name="債務償還比率平均値テキスト">
          <a:extLst>
            <a:ext uri="{FF2B5EF4-FFF2-40B4-BE49-F238E27FC236}">
              <a16:creationId xmlns:a16="http://schemas.microsoft.com/office/drawing/2014/main" id="{BCA761F6-88C4-424C-8532-0CA301120EFE}"/>
            </a:ext>
          </a:extLst>
        </xdr:cNvPr>
        <xdr:cNvSpPr txBox="1"/>
      </xdr:nvSpPr>
      <xdr:spPr>
        <a:xfrm>
          <a:off x="14846300" y="5225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1" name="フローチャート: 判断 140">
          <a:extLst>
            <a:ext uri="{FF2B5EF4-FFF2-40B4-BE49-F238E27FC236}">
              <a16:creationId xmlns:a16="http://schemas.microsoft.com/office/drawing/2014/main" id="{D20E1497-9FBC-43B9-B45D-67F470407E6D}"/>
            </a:ext>
          </a:extLst>
        </xdr:cNvPr>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2" name="フローチャート: 判断 141">
          <a:extLst>
            <a:ext uri="{FF2B5EF4-FFF2-40B4-BE49-F238E27FC236}">
              <a16:creationId xmlns:a16="http://schemas.microsoft.com/office/drawing/2014/main" id="{E967815D-9801-4590-A514-CC012DFD1A61}"/>
            </a:ext>
          </a:extLst>
        </xdr:cNvPr>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3" name="フローチャート: 判断 142">
          <a:extLst>
            <a:ext uri="{FF2B5EF4-FFF2-40B4-BE49-F238E27FC236}">
              <a16:creationId xmlns:a16="http://schemas.microsoft.com/office/drawing/2014/main" id="{96891331-63C3-4392-ABF9-97C04BF96D46}"/>
            </a:ext>
          </a:extLst>
        </xdr:cNvPr>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4" name="フローチャート: 判断 143">
          <a:extLst>
            <a:ext uri="{FF2B5EF4-FFF2-40B4-BE49-F238E27FC236}">
              <a16:creationId xmlns:a16="http://schemas.microsoft.com/office/drawing/2014/main" id="{FEC5F9F2-FF1E-4894-B2A8-8AF832AAAA64}"/>
            </a:ext>
          </a:extLst>
        </xdr:cNvPr>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5" name="フローチャート: 判断 144">
          <a:extLst>
            <a:ext uri="{FF2B5EF4-FFF2-40B4-BE49-F238E27FC236}">
              <a16:creationId xmlns:a16="http://schemas.microsoft.com/office/drawing/2014/main" id="{1C6CC754-AA55-41D2-9F1E-0C21EF3B35C4}"/>
            </a:ext>
          </a:extLst>
        </xdr:cNvPr>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E022BF0-D81D-49E7-9FC8-7A9302AAFCD2}"/>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A8E8F8A-492F-451C-B2AB-139E73CAAC7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748EF32-4C4A-46A9-9AE4-59E3083B758C}"/>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8CE550DF-067C-4B5F-B7AB-63FB8010B9C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BC58E6D4-D1C2-4E9A-98CB-3D1BBD886F8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27505</xdr:rowOff>
    </xdr:from>
    <xdr:to>
      <xdr:col>76</xdr:col>
      <xdr:colOff>73025</xdr:colOff>
      <xdr:row>30</xdr:row>
      <xdr:rowOff>129105</xdr:rowOff>
    </xdr:to>
    <xdr:sp macro="" textlink="">
      <xdr:nvSpPr>
        <xdr:cNvPr id="151" name="楕円 150">
          <a:extLst>
            <a:ext uri="{FF2B5EF4-FFF2-40B4-BE49-F238E27FC236}">
              <a16:creationId xmlns:a16="http://schemas.microsoft.com/office/drawing/2014/main" id="{C2DCFA29-5BA6-4422-934B-69F0B2589705}"/>
            </a:ext>
          </a:extLst>
        </xdr:cNvPr>
        <xdr:cNvSpPr/>
      </xdr:nvSpPr>
      <xdr:spPr>
        <a:xfrm>
          <a:off x="14744700" y="51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50382</xdr:rowOff>
    </xdr:from>
    <xdr:ext cx="469744" cy="259045"/>
    <xdr:sp macro="" textlink="">
      <xdr:nvSpPr>
        <xdr:cNvPr id="152" name="債務償還比率該当値テキスト">
          <a:extLst>
            <a:ext uri="{FF2B5EF4-FFF2-40B4-BE49-F238E27FC236}">
              <a16:creationId xmlns:a16="http://schemas.microsoft.com/office/drawing/2014/main" id="{466EB29C-8336-4D50-BAC0-01CBD6D74631}"/>
            </a:ext>
          </a:extLst>
        </xdr:cNvPr>
        <xdr:cNvSpPr txBox="1"/>
      </xdr:nvSpPr>
      <xdr:spPr>
        <a:xfrm>
          <a:off x="14846300" y="50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158895</xdr:rowOff>
    </xdr:from>
    <xdr:to>
      <xdr:col>72</xdr:col>
      <xdr:colOff>123825</xdr:colOff>
      <xdr:row>31</xdr:row>
      <xdr:rowOff>89045</xdr:rowOff>
    </xdr:to>
    <xdr:sp macro="" textlink="">
      <xdr:nvSpPr>
        <xdr:cNvPr id="153" name="楕円 152">
          <a:extLst>
            <a:ext uri="{FF2B5EF4-FFF2-40B4-BE49-F238E27FC236}">
              <a16:creationId xmlns:a16="http://schemas.microsoft.com/office/drawing/2014/main" id="{00B0E7B1-E660-4BC2-9376-BA544F479023}"/>
            </a:ext>
          </a:extLst>
        </xdr:cNvPr>
        <xdr:cNvSpPr/>
      </xdr:nvSpPr>
      <xdr:spPr>
        <a:xfrm>
          <a:off x="14033500" y="53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78305</xdr:rowOff>
    </xdr:from>
    <xdr:to>
      <xdr:col>76</xdr:col>
      <xdr:colOff>22225</xdr:colOff>
      <xdr:row>31</xdr:row>
      <xdr:rowOff>38245</xdr:rowOff>
    </xdr:to>
    <xdr:cxnSp macro="">
      <xdr:nvCxnSpPr>
        <xdr:cNvPr id="154" name="直線コネクタ 153">
          <a:extLst>
            <a:ext uri="{FF2B5EF4-FFF2-40B4-BE49-F238E27FC236}">
              <a16:creationId xmlns:a16="http://schemas.microsoft.com/office/drawing/2014/main" id="{E3743B2D-3DBA-47C4-AA32-20D7738A18A2}"/>
            </a:ext>
          </a:extLst>
        </xdr:cNvPr>
        <xdr:cNvCxnSpPr/>
      </xdr:nvCxnSpPr>
      <xdr:spPr>
        <a:xfrm flipV="1">
          <a:off x="14084300" y="5221805"/>
          <a:ext cx="711200" cy="13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112204</xdr:rowOff>
    </xdr:from>
    <xdr:to>
      <xdr:col>68</xdr:col>
      <xdr:colOff>123825</xdr:colOff>
      <xdr:row>32</xdr:row>
      <xdr:rowOff>42354</xdr:rowOff>
    </xdr:to>
    <xdr:sp macro="" textlink="">
      <xdr:nvSpPr>
        <xdr:cNvPr id="155" name="楕円 154">
          <a:extLst>
            <a:ext uri="{FF2B5EF4-FFF2-40B4-BE49-F238E27FC236}">
              <a16:creationId xmlns:a16="http://schemas.microsoft.com/office/drawing/2014/main" id="{B70EE07C-C653-4FD6-9057-8582E0113B9D}"/>
            </a:ext>
          </a:extLst>
        </xdr:cNvPr>
        <xdr:cNvSpPr/>
      </xdr:nvSpPr>
      <xdr:spPr>
        <a:xfrm>
          <a:off x="13271500" y="54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38245</xdr:rowOff>
    </xdr:from>
    <xdr:to>
      <xdr:col>72</xdr:col>
      <xdr:colOff>73025</xdr:colOff>
      <xdr:row>31</xdr:row>
      <xdr:rowOff>163004</xdr:rowOff>
    </xdr:to>
    <xdr:cxnSp macro="">
      <xdr:nvCxnSpPr>
        <xdr:cNvPr id="156" name="直線コネクタ 155">
          <a:extLst>
            <a:ext uri="{FF2B5EF4-FFF2-40B4-BE49-F238E27FC236}">
              <a16:creationId xmlns:a16="http://schemas.microsoft.com/office/drawing/2014/main" id="{08CF7954-FB62-4067-9CCC-8B591DC6BA06}"/>
            </a:ext>
          </a:extLst>
        </xdr:cNvPr>
        <xdr:cNvCxnSpPr/>
      </xdr:nvCxnSpPr>
      <xdr:spPr>
        <a:xfrm flipV="1">
          <a:off x="13322300" y="5353195"/>
          <a:ext cx="762000" cy="1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106925</xdr:rowOff>
    </xdr:from>
    <xdr:to>
      <xdr:col>64</xdr:col>
      <xdr:colOff>123825</xdr:colOff>
      <xdr:row>31</xdr:row>
      <xdr:rowOff>37075</xdr:rowOff>
    </xdr:to>
    <xdr:sp macro="" textlink="">
      <xdr:nvSpPr>
        <xdr:cNvPr id="157" name="楕円 156">
          <a:extLst>
            <a:ext uri="{FF2B5EF4-FFF2-40B4-BE49-F238E27FC236}">
              <a16:creationId xmlns:a16="http://schemas.microsoft.com/office/drawing/2014/main" id="{713AD588-D8E7-45E1-9570-7C32AFE40FE4}"/>
            </a:ext>
          </a:extLst>
        </xdr:cNvPr>
        <xdr:cNvSpPr/>
      </xdr:nvSpPr>
      <xdr:spPr>
        <a:xfrm>
          <a:off x="12509500" y="52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157725</xdr:rowOff>
    </xdr:from>
    <xdr:to>
      <xdr:col>68</xdr:col>
      <xdr:colOff>73025</xdr:colOff>
      <xdr:row>31</xdr:row>
      <xdr:rowOff>163004</xdr:rowOff>
    </xdr:to>
    <xdr:cxnSp macro="">
      <xdr:nvCxnSpPr>
        <xdr:cNvPr id="158" name="直線コネクタ 157">
          <a:extLst>
            <a:ext uri="{FF2B5EF4-FFF2-40B4-BE49-F238E27FC236}">
              <a16:creationId xmlns:a16="http://schemas.microsoft.com/office/drawing/2014/main" id="{10BB1914-C88A-4E29-938A-E3B53EC754BA}"/>
            </a:ext>
          </a:extLst>
        </xdr:cNvPr>
        <xdr:cNvCxnSpPr/>
      </xdr:nvCxnSpPr>
      <xdr:spPr>
        <a:xfrm>
          <a:off x="12560300" y="5301225"/>
          <a:ext cx="762000" cy="17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77007</xdr:rowOff>
    </xdr:from>
    <xdr:to>
      <xdr:col>60</xdr:col>
      <xdr:colOff>123825</xdr:colOff>
      <xdr:row>31</xdr:row>
      <xdr:rowOff>7157</xdr:rowOff>
    </xdr:to>
    <xdr:sp macro="" textlink="">
      <xdr:nvSpPr>
        <xdr:cNvPr id="159" name="楕円 158">
          <a:extLst>
            <a:ext uri="{FF2B5EF4-FFF2-40B4-BE49-F238E27FC236}">
              <a16:creationId xmlns:a16="http://schemas.microsoft.com/office/drawing/2014/main" id="{0D7D3559-F3BB-4C15-BA0F-7525F76CBE02}"/>
            </a:ext>
          </a:extLst>
        </xdr:cNvPr>
        <xdr:cNvSpPr/>
      </xdr:nvSpPr>
      <xdr:spPr>
        <a:xfrm>
          <a:off x="11747500" y="52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127807</xdr:rowOff>
    </xdr:from>
    <xdr:to>
      <xdr:col>64</xdr:col>
      <xdr:colOff>73025</xdr:colOff>
      <xdr:row>30</xdr:row>
      <xdr:rowOff>157725</xdr:rowOff>
    </xdr:to>
    <xdr:cxnSp macro="">
      <xdr:nvCxnSpPr>
        <xdr:cNvPr id="160" name="直線コネクタ 159">
          <a:extLst>
            <a:ext uri="{FF2B5EF4-FFF2-40B4-BE49-F238E27FC236}">
              <a16:creationId xmlns:a16="http://schemas.microsoft.com/office/drawing/2014/main" id="{8CD79D54-5F12-478D-B760-1E04071E7F72}"/>
            </a:ext>
          </a:extLst>
        </xdr:cNvPr>
        <xdr:cNvCxnSpPr/>
      </xdr:nvCxnSpPr>
      <xdr:spPr>
        <a:xfrm>
          <a:off x="11798300" y="5271307"/>
          <a:ext cx="762000" cy="2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1" name="n_1aveValue債務償還比率">
          <a:extLst>
            <a:ext uri="{FF2B5EF4-FFF2-40B4-BE49-F238E27FC236}">
              <a16:creationId xmlns:a16="http://schemas.microsoft.com/office/drawing/2014/main" id="{61D22B25-3640-4989-8437-87D02F61DAD2}"/>
            </a:ext>
          </a:extLst>
        </xdr:cNvPr>
        <xdr:cNvSpPr txBox="1"/>
      </xdr:nvSpPr>
      <xdr:spPr>
        <a:xfrm>
          <a:off x="13836727" y="556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2" name="n_2aveValue債務償還比率">
          <a:extLst>
            <a:ext uri="{FF2B5EF4-FFF2-40B4-BE49-F238E27FC236}">
              <a16:creationId xmlns:a16="http://schemas.microsoft.com/office/drawing/2014/main" id="{9A6D8FEA-DA05-4765-A0F3-D7074A06457C}"/>
            </a:ext>
          </a:extLst>
        </xdr:cNvPr>
        <xdr:cNvSpPr txBox="1"/>
      </xdr:nvSpPr>
      <xdr:spPr>
        <a:xfrm>
          <a:off x="13087427" y="563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3" name="n_3aveValue債務償還比率">
          <a:extLst>
            <a:ext uri="{FF2B5EF4-FFF2-40B4-BE49-F238E27FC236}">
              <a16:creationId xmlns:a16="http://schemas.microsoft.com/office/drawing/2014/main" id="{F9E49874-C3FC-469A-B696-EB8448A7AFFB}"/>
            </a:ext>
          </a:extLst>
        </xdr:cNvPr>
        <xdr:cNvSpPr txBox="1"/>
      </xdr:nvSpPr>
      <xdr:spPr>
        <a:xfrm>
          <a:off x="12325427" y="56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4" name="n_4aveValue債務償還比率">
          <a:extLst>
            <a:ext uri="{FF2B5EF4-FFF2-40B4-BE49-F238E27FC236}">
              <a16:creationId xmlns:a16="http://schemas.microsoft.com/office/drawing/2014/main" id="{84B8F02A-8FCE-4706-B93A-6A4CB4345C0D}"/>
            </a:ext>
          </a:extLst>
        </xdr:cNvPr>
        <xdr:cNvSpPr txBox="1"/>
      </xdr:nvSpPr>
      <xdr:spPr>
        <a:xfrm>
          <a:off x="11563427" y="55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105572</xdr:rowOff>
    </xdr:from>
    <xdr:ext cx="469744" cy="259045"/>
    <xdr:sp macro="" textlink="">
      <xdr:nvSpPr>
        <xdr:cNvPr id="165" name="n_1mainValue債務償還比率">
          <a:extLst>
            <a:ext uri="{FF2B5EF4-FFF2-40B4-BE49-F238E27FC236}">
              <a16:creationId xmlns:a16="http://schemas.microsoft.com/office/drawing/2014/main" id="{0E209932-9EEB-4DF7-BA43-8A896FD39A70}"/>
            </a:ext>
          </a:extLst>
        </xdr:cNvPr>
        <xdr:cNvSpPr txBox="1"/>
      </xdr:nvSpPr>
      <xdr:spPr>
        <a:xfrm>
          <a:off x="13836727" y="507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58881</xdr:rowOff>
    </xdr:from>
    <xdr:ext cx="469744" cy="259045"/>
    <xdr:sp macro="" textlink="">
      <xdr:nvSpPr>
        <xdr:cNvPr id="166" name="n_2mainValue債務償還比率">
          <a:extLst>
            <a:ext uri="{FF2B5EF4-FFF2-40B4-BE49-F238E27FC236}">
              <a16:creationId xmlns:a16="http://schemas.microsoft.com/office/drawing/2014/main" id="{52B38344-2479-4368-807E-A4164207BAD8}"/>
            </a:ext>
          </a:extLst>
        </xdr:cNvPr>
        <xdr:cNvSpPr txBox="1"/>
      </xdr:nvSpPr>
      <xdr:spPr>
        <a:xfrm>
          <a:off x="13087427" y="52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53602</xdr:rowOff>
    </xdr:from>
    <xdr:ext cx="469744" cy="259045"/>
    <xdr:sp macro="" textlink="">
      <xdr:nvSpPr>
        <xdr:cNvPr id="167" name="n_3mainValue債務償還比率">
          <a:extLst>
            <a:ext uri="{FF2B5EF4-FFF2-40B4-BE49-F238E27FC236}">
              <a16:creationId xmlns:a16="http://schemas.microsoft.com/office/drawing/2014/main" id="{4A4A14B7-0292-4FA0-8EF9-6FA38D525AA8}"/>
            </a:ext>
          </a:extLst>
        </xdr:cNvPr>
        <xdr:cNvSpPr txBox="1"/>
      </xdr:nvSpPr>
      <xdr:spPr>
        <a:xfrm>
          <a:off x="12325427" y="502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23684</xdr:rowOff>
    </xdr:from>
    <xdr:ext cx="469744" cy="259045"/>
    <xdr:sp macro="" textlink="">
      <xdr:nvSpPr>
        <xdr:cNvPr id="168" name="n_4mainValue債務償還比率">
          <a:extLst>
            <a:ext uri="{FF2B5EF4-FFF2-40B4-BE49-F238E27FC236}">
              <a16:creationId xmlns:a16="http://schemas.microsoft.com/office/drawing/2014/main" id="{3E587CA9-D765-4F29-B1E3-32AFCA064DCB}"/>
            </a:ext>
          </a:extLst>
        </xdr:cNvPr>
        <xdr:cNvSpPr txBox="1"/>
      </xdr:nvSpPr>
      <xdr:spPr>
        <a:xfrm>
          <a:off x="11563427" y="499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81D122EA-ACBB-4D30-812B-048B940352EA}"/>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55B265E5-5D25-4364-B56A-FB20FB84C25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5F334A7E-4DE7-4099-8825-A74AE35815B6}"/>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231AEBB1-5D4C-4BCA-B4A3-E6942F9C7C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7D14AEF7-828F-46A3-A42F-1DCA31FE0093}"/>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F515A635-DE3E-47CB-8BDB-9498F12F2D6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1F994C-2830-4100-8DE8-0DA8E98E21F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53E79AC-9BD3-4E08-A9AF-16C01811931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ECCDDD5-947E-46AD-A5A3-7BAF2192585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EB7AC91-8740-4B43-BAB8-29F06FB287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2A067EE-C72B-45A3-B167-DE0F2B198A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4BA0F3-FE09-4EDB-96B2-CB3A1182BD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8289AF-B006-42E1-9206-AC1E6AAACB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58873A-3C47-428F-812F-DCB987EA1D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AB8D6F-1FD3-45A1-B61E-ED0BF25D71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3275FD-254C-4CBE-9219-2599896263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35,577
35,394
420.12
36,114,258
34,910,292
706,916
16,805,782
37,962,115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D238C9-254B-46A8-8666-83D403BB2D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429D18-29C5-40A3-8A3D-995611C588C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89DC97-E38A-40E8-8329-C35A2EFBEFF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61B066-FB06-4630-B300-96E30095270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A98DCF1-65D2-4655-BE8D-DBD8A277A13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3C594F4-181B-45B3-B54D-9D70674619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37996A-00B6-417E-A3A9-9E597D6219D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FE2C1F-3282-42A5-8D09-C50ACFB991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E1BEAE-4524-4211-946D-D1D832D6F94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A18CD02-B400-400D-AFF3-EBC93AE057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B28A26-D40D-4BC2-8C8E-BF2ACE83C2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0FADCD-C05D-4C4D-B7E2-65FDB9D6AF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AFFFF24-4519-4109-9289-C3D75140DA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AB532A-447B-424B-80C5-8BE90A5695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C570CB2-E4D0-4281-AC3F-C32D0A8A74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29EC395-F484-47C9-AA0C-91A4B5A927C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6FEFF9A-8861-42B5-88FE-83E85F1E590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38832B5-F5D6-402D-8E9F-4D6C9BAE29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264CB76-3542-4A6B-9591-9069B8C725E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44E022F-06AE-48C7-B948-1BC5910ED77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674E45-DF7B-444D-AA6A-67B4E4B0BA9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77FE003-9793-4F2D-9DF4-D9DC9F763A9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21B63A2-E0E1-4A4F-8F7D-7E3D87F177C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1188F44-6B1C-485E-883E-A928D9D357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DE3C937-C270-4BFD-B76D-A3778A3F74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4557EB-AA1A-4207-AFA0-0F69C40FE02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C7FC167-AC43-4A72-83FE-B717AC0E47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78A46B-807D-48F2-832A-9873F63D5A0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C7AE03-5F52-42C3-B440-FD0B2A0C8A5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66C780-DE2E-489A-97A2-7D19718BBD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1EFAB92-554D-441B-8A6F-A820055C7E8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AE11C40-622F-44FB-B6B7-205AA9AAD27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1CCC621-C910-4A7B-81BF-824AF5319CA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B6F860E-CDE2-4949-9460-D6744A117A2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EBBFED1-25A5-4080-BD20-D5972E111AC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9211FDF-63B7-4169-BC61-4B17CCBC6BF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68ED571-DA2A-4FAA-A79A-A4ED5ADC259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BD25299-7C7A-428C-A325-0DEBB468292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4EAAB5F-A61F-4841-BD0A-8FAE5FF91F5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0F647BF-7D91-4601-BE59-772D33E5A58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386E77A-4699-4A94-9D01-E5002F9918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7D06244-7466-4E24-8D82-A58208AA652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7684E88-DD7E-4D0A-AA92-FD4E7FE3A8D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7BF9F3D-5995-4350-A063-2DA44FCCCCD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6395242-7D27-4127-9D65-880AF9976A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16A891A3-DAFF-4445-B5F3-25832F373FF4}"/>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24810A55-A811-4D88-A5C4-8CF724049044}"/>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E6AFA5D9-3D7C-4DD9-8719-331F8E4013EF}"/>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29EECCD7-1CEF-481C-AA14-B24CA1E6501C}"/>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1E1C4D06-AA53-404B-AA54-9BB957D96D46}"/>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180CFEDE-AB38-411B-8B0B-86E7B71F568E}"/>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81237515-F96C-4A0C-ADB4-841681D51446}"/>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51638724-C7A6-4F7D-8978-9BB78A88B4E4}"/>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AFFE7AF7-CA9E-4969-805B-1A1E9522D06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589A6EE8-7F0E-478D-AA64-91C29970A4EB}"/>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8FC54F99-A1EC-4852-B2C5-2413221E3B6B}"/>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27C3A2D-3C04-4B3D-88F4-6F72A5E3D3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CBDDA39-02EF-4718-A633-689AB88728C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C215C1-3708-4743-9CCD-2DC78F93E4B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7F40236-8B1D-440A-8388-2F3D4BB2E1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6F77260-96F6-47E9-843D-2196CBDF72B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118745</xdr:rowOff>
    </xdr:from>
    <xdr:to>
      <xdr:col>24</xdr:col>
      <xdr:colOff>114300</xdr:colOff>
      <xdr:row>38</xdr:row>
      <xdr:rowOff>48895</xdr:rowOff>
    </xdr:to>
    <xdr:sp macro="" textlink="">
      <xdr:nvSpPr>
        <xdr:cNvPr id="73" name="楕円 72">
          <a:extLst>
            <a:ext uri="{FF2B5EF4-FFF2-40B4-BE49-F238E27FC236}">
              <a16:creationId xmlns:a16="http://schemas.microsoft.com/office/drawing/2014/main" id="{65B71663-5550-4C71-B3C6-2FFD10C61EB4}"/>
            </a:ext>
          </a:extLst>
        </xdr:cNvPr>
        <xdr:cNvSpPr/>
      </xdr:nvSpPr>
      <xdr:spPr>
        <a:xfrm>
          <a:off x="4584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141622</xdr:rowOff>
    </xdr:from>
    <xdr:ext cx="405111" cy="259045"/>
    <xdr:sp macro="" textlink="">
      <xdr:nvSpPr>
        <xdr:cNvPr id="74" name="【道路】&#10;有形固定資産減価償却率該当値テキスト">
          <a:extLst>
            <a:ext uri="{FF2B5EF4-FFF2-40B4-BE49-F238E27FC236}">
              <a16:creationId xmlns:a16="http://schemas.microsoft.com/office/drawing/2014/main" id="{97EEB6DE-C009-4374-8CB9-6F9376065185}"/>
            </a:ext>
          </a:extLst>
        </xdr:cNvPr>
        <xdr:cNvSpPr txBox="1"/>
      </xdr:nvSpPr>
      <xdr:spPr>
        <a:xfrm>
          <a:off x="4673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5" name="楕円 74">
          <a:extLst>
            <a:ext uri="{FF2B5EF4-FFF2-40B4-BE49-F238E27FC236}">
              <a16:creationId xmlns:a16="http://schemas.microsoft.com/office/drawing/2014/main" id="{B36B8490-2137-4636-BFBD-6843964D21A9}"/>
            </a:ext>
          </a:extLst>
        </xdr:cNvPr>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129540</xdr:rowOff>
    </xdr:from>
    <xdr:to>
      <xdr:col>24</xdr:col>
      <xdr:colOff>63500</xdr:colOff>
      <xdr:row>37</xdr:row>
      <xdr:rowOff>169545</xdr:rowOff>
    </xdr:to>
    <xdr:cxnSp macro="">
      <xdr:nvCxnSpPr>
        <xdr:cNvPr id="76" name="直線コネクタ 75">
          <a:extLst>
            <a:ext uri="{FF2B5EF4-FFF2-40B4-BE49-F238E27FC236}">
              <a16:creationId xmlns:a16="http://schemas.microsoft.com/office/drawing/2014/main" id="{03EB2C47-9141-44CC-9E5D-B33FA43E7C52}"/>
            </a:ext>
          </a:extLst>
        </xdr:cNvPr>
        <xdr:cNvCxnSpPr/>
      </xdr:nvCxnSpPr>
      <xdr:spPr>
        <a:xfrm>
          <a:off x="3797300" y="647319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7" name="楕円 76">
          <a:extLst>
            <a:ext uri="{FF2B5EF4-FFF2-40B4-BE49-F238E27FC236}">
              <a16:creationId xmlns:a16="http://schemas.microsoft.com/office/drawing/2014/main" id="{9720B19D-CBD3-4519-86EF-706526EF9A15}"/>
            </a:ext>
          </a:extLst>
        </xdr:cNvPr>
        <xdr:cNvSpPr/>
      </xdr:nvSpPr>
      <xdr:spPr>
        <a:xfrm>
          <a:off x="2857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129540</xdr:rowOff>
    </xdr:to>
    <xdr:cxnSp macro="">
      <xdr:nvCxnSpPr>
        <xdr:cNvPr id="78" name="直線コネクタ 77">
          <a:extLst>
            <a:ext uri="{FF2B5EF4-FFF2-40B4-BE49-F238E27FC236}">
              <a16:creationId xmlns:a16="http://schemas.microsoft.com/office/drawing/2014/main" id="{6D411821-5C7A-471E-96E1-DB3A6B5EFF05}"/>
            </a:ext>
          </a:extLst>
        </xdr:cNvPr>
        <xdr:cNvCxnSpPr/>
      </xdr:nvCxnSpPr>
      <xdr:spPr>
        <a:xfrm>
          <a:off x="2908300" y="6438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a:extLst>
            <a:ext uri="{FF2B5EF4-FFF2-40B4-BE49-F238E27FC236}">
              <a16:creationId xmlns:a16="http://schemas.microsoft.com/office/drawing/2014/main" id="{1735E5F8-E759-44A7-9BDA-3F7916FFA488}"/>
            </a:ext>
          </a:extLst>
        </xdr:cNvPr>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95250</xdr:rowOff>
    </xdr:to>
    <xdr:cxnSp macro="">
      <xdr:nvCxnSpPr>
        <xdr:cNvPr id="80" name="直線コネクタ 79">
          <a:extLst>
            <a:ext uri="{FF2B5EF4-FFF2-40B4-BE49-F238E27FC236}">
              <a16:creationId xmlns:a16="http://schemas.microsoft.com/office/drawing/2014/main" id="{FB86E4D4-0464-494E-8162-95764212B67C}"/>
            </a:ext>
          </a:extLst>
        </xdr:cNvPr>
        <xdr:cNvCxnSpPr/>
      </xdr:nvCxnSpPr>
      <xdr:spPr>
        <a:xfrm>
          <a:off x="2019300" y="64065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69215</xdr:rowOff>
    </xdr:from>
    <xdr:to>
      <xdr:col>6</xdr:col>
      <xdr:colOff>38100</xdr:colOff>
      <xdr:row>36</xdr:row>
      <xdr:rowOff>170815</xdr:rowOff>
    </xdr:to>
    <xdr:sp macro="" textlink="">
      <xdr:nvSpPr>
        <xdr:cNvPr id="81" name="楕円 80">
          <a:extLst>
            <a:ext uri="{FF2B5EF4-FFF2-40B4-BE49-F238E27FC236}">
              <a16:creationId xmlns:a16="http://schemas.microsoft.com/office/drawing/2014/main" id="{1A45CC8A-5C7F-40B6-BF5F-5B499384032B}"/>
            </a:ext>
          </a:extLst>
        </xdr:cNvPr>
        <xdr:cNvSpPr/>
      </xdr:nvSpPr>
      <xdr:spPr>
        <a:xfrm>
          <a:off x="1079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120015</xdr:rowOff>
    </xdr:from>
    <xdr:to>
      <xdr:col>10</xdr:col>
      <xdr:colOff>114300</xdr:colOff>
      <xdr:row>37</xdr:row>
      <xdr:rowOff>62865</xdr:rowOff>
    </xdr:to>
    <xdr:cxnSp macro="">
      <xdr:nvCxnSpPr>
        <xdr:cNvPr id="82" name="直線コネクタ 81">
          <a:extLst>
            <a:ext uri="{FF2B5EF4-FFF2-40B4-BE49-F238E27FC236}">
              <a16:creationId xmlns:a16="http://schemas.microsoft.com/office/drawing/2014/main" id="{BC342E71-9674-4814-8717-FA7AE61ED08B}"/>
            </a:ext>
          </a:extLst>
        </xdr:cNvPr>
        <xdr:cNvCxnSpPr/>
      </xdr:nvCxnSpPr>
      <xdr:spPr>
        <a:xfrm>
          <a:off x="1130300" y="62922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36489E88-3CD0-40BF-8BFE-AAF4F3BBCB48}"/>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A2D427C1-0B4C-4791-9598-0F8D015F183C}"/>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6B4B666-9042-4161-A475-97458F5F5E83}"/>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B1D82479-4D7E-4138-A6F2-98FE351BEA55}"/>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7" name="n_1mainValue【道路】&#10;有形固定資産減価償却率">
          <a:extLst>
            <a:ext uri="{FF2B5EF4-FFF2-40B4-BE49-F238E27FC236}">
              <a16:creationId xmlns:a16="http://schemas.microsoft.com/office/drawing/2014/main" id="{A3491EBB-6451-42C8-B4F7-C8818383A565}"/>
            </a:ext>
          </a:extLst>
        </xdr:cNvPr>
        <xdr:cNvSpPr txBox="1"/>
      </xdr:nvSpPr>
      <xdr:spPr>
        <a:xfrm>
          <a:off x="3582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8" name="n_2mainValue【道路】&#10;有形固定資産減価償却率">
          <a:extLst>
            <a:ext uri="{FF2B5EF4-FFF2-40B4-BE49-F238E27FC236}">
              <a16:creationId xmlns:a16="http://schemas.microsoft.com/office/drawing/2014/main" id="{1CC3E1C0-EA04-4482-BE04-028CBF0DF854}"/>
            </a:ext>
          </a:extLst>
        </xdr:cNvPr>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130192</xdr:rowOff>
    </xdr:from>
    <xdr:ext cx="405111" cy="259045"/>
    <xdr:sp macro="" textlink="">
      <xdr:nvSpPr>
        <xdr:cNvPr id="89" name="n_3mainValue【道路】&#10;有形固定資産減価償却率">
          <a:extLst>
            <a:ext uri="{FF2B5EF4-FFF2-40B4-BE49-F238E27FC236}">
              <a16:creationId xmlns:a16="http://schemas.microsoft.com/office/drawing/2014/main" id="{DB6ECCC5-2810-40CC-AA60-CA68C66D597A}"/>
            </a:ext>
          </a:extLst>
        </xdr:cNvPr>
        <xdr:cNvSpPr txBox="1"/>
      </xdr:nvSpPr>
      <xdr:spPr>
        <a:xfrm>
          <a:off x="1816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15892</xdr:rowOff>
    </xdr:from>
    <xdr:ext cx="405111" cy="259045"/>
    <xdr:sp macro="" textlink="">
      <xdr:nvSpPr>
        <xdr:cNvPr id="90" name="n_4mainValue【道路】&#10;有形固定資産減価償却率">
          <a:extLst>
            <a:ext uri="{FF2B5EF4-FFF2-40B4-BE49-F238E27FC236}">
              <a16:creationId xmlns:a16="http://schemas.microsoft.com/office/drawing/2014/main" id="{175E5D4E-B865-45CA-9FEF-B6A9B51F509E}"/>
            </a:ext>
          </a:extLst>
        </xdr:cNvPr>
        <xdr:cNvSpPr txBox="1"/>
      </xdr:nvSpPr>
      <xdr:spPr>
        <a:xfrm>
          <a:off x="927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7885D0A-9276-4D6A-8712-35AB2D65DC7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BCBF32B-E724-42A7-88B2-780C881FAE4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E0AD73D-8816-49F9-BF77-A6F518263E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C36821D-EF9D-4ED5-BAA6-1212628802C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0DB8A57-ACE2-4010-99D8-B06BF5ED123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1045148-A392-475B-8C09-ED18CFAF1E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5B0DBD1-ADC3-428C-A134-9FC6E8A02E5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BE57D3D-0EB7-4FC1-B09F-5F68712B6C6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2A5D503-9034-430B-91A5-6C6279B9E98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A36CF3E-A9B9-49D9-AA59-013CAAFCC3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D60E8581-B790-43A9-881D-E0C3BE4C0A7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EEBDDDE-A49E-481C-A880-8C7B8DB41986}"/>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27B9848F-1A19-4245-A7A1-4B4AF5A6870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68A8B744-A2A3-4FC7-AB22-89811D9E6145}"/>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A8B9413A-5F11-4A10-A905-D8B03B3AEDF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DD15DD30-A39D-47EE-B6DD-C9BA9874471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AC0F16AB-429E-47B6-8B83-C48D232DCD3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33E94F93-DC0B-40DC-A568-3AF2AC5A8347}"/>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7AAD9FC6-4239-44E3-B237-4958D0730CF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73183AF3-FB9A-492A-B1A2-70C56F8AB9C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6003A8F7-123D-41CA-9AF1-88F93C9C04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6816326-6FD4-4894-87C7-DC2D258282B8}"/>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7011B151-2552-47B3-B8FD-244D0F6B0473}"/>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C06E7E9-ECE8-4878-A016-909B0BDB6DD5}"/>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FF21E43E-1862-4AAD-868A-EC0AD81C6F39}"/>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86A6DE82-1EE8-4A52-8DAD-A5A9E4B7F8F1}"/>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E7C0C28E-A058-4E80-AB15-4CE5C9830E7B}"/>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FCF58C87-96AB-4FEF-BB1E-9A90B511AD4B}"/>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4B497D7C-25C2-4ED0-ACC4-95B409CFFC1B}"/>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B13B883B-5AB0-47A5-A0A2-4E6471F12D85}"/>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A6FC9CFD-AA47-4193-BEF4-C2940E50EAF5}"/>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A1F300D4-BB6B-4DE9-A9C1-73D2020B6A99}"/>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179062D-0325-419B-9626-3962830D692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D6AEEFD-119F-452C-BB26-FEEB3C24A61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99E4972-532B-4AC2-A10D-9A0B12C149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81F61FC-2519-4EAA-BE3B-54FA0B185FE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695738B-3C82-4BB2-9E31-44E1177958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93632</xdr:rowOff>
    </xdr:from>
    <xdr:to>
      <xdr:col>55</xdr:col>
      <xdr:colOff>50800</xdr:colOff>
      <xdr:row>40</xdr:row>
      <xdr:rowOff>23782</xdr:rowOff>
    </xdr:to>
    <xdr:sp macro="" textlink="">
      <xdr:nvSpPr>
        <xdr:cNvPr id="128" name="楕円 127">
          <a:extLst>
            <a:ext uri="{FF2B5EF4-FFF2-40B4-BE49-F238E27FC236}">
              <a16:creationId xmlns:a16="http://schemas.microsoft.com/office/drawing/2014/main" id="{6243CB5C-8A6E-4A54-A5B6-3F39873295A3}"/>
            </a:ext>
          </a:extLst>
        </xdr:cNvPr>
        <xdr:cNvSpPr/>
      </xdr:nvSpPr>
      <xdr:spPr>
        <a:xfrm>
          <a:off x="10426700" y="67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116509</xdr:rowOff>
    </xdr:from>
    <xdr:ext cx="534377" cy="259045"/>
    <xdr:sp macro="" textlink="">
      <xdr:nvSpPr>
        <xdr:cNvPr id="129" name="【道路】&#10;一人当たり延長該当値テキスト">
          <a:extLst>
            <a:ext uri="{FF2B5EF4-FFF2-40B4-BE49-F238E27FC236}">
              <a16:creationId xmlns:a16="http://schemas.microsoft.com/office/drawing/2014/main" id="{D382A8AC-42CE-45A3-99E1-0913C4288035}"/>
            </a:ext>
          </a:extLst>
        </xdr:cNvPr>
        <xdr:cNvSpPr txBox="1"/>
      </xdr:nvSpPr>
      <xdr:spPr>
        <a:xfrm>
          <a:off x="10515600" y="663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100308</xdr:rowOff>
    </xdr:from>
    <xdr:to>
      <xdr:col>50</xdr:col>
      <xdr:colOff>165100</xdr:colOff>
      <xdr:row>40</xdr:row>
      <xdr:rowOff>30458</xdr:rowOff>
    </xdr:to>
    <xdr:sp macro="" textlink="">
      <xdr:nvSpPr>
        <xdr:cNvPr id="130" name="楕円 129">
          <a:extLst>
            <a:ext uri="{FF2B5EF4-FFF2-40B4-BE49-F238E27FC236}">
              <a16:creationId xmlns:a16="http://schemas.microsoft.com/office/drawing/2014/main" id="{C361CBE5-6F07-44A9-B7F7-F7F289DAA427}"/>
            </a:ext>
          </a:extLst>
        </xdr:cNvPr>
        <xdr:cNvSpPr/>
      </xdr:nvSpPr>
      <xdr:spPr>
        <a:xfrm>
          <a:off x="9588500" y="67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144432</xdr:rowOff>
    </xdr:from>
    <xdr:to>
      <xdr:col>55</xdr:col>
      <xdr:colOff>0</xdr:colOff>
      <xdr:row>39</xdr:row>
      <xdr:rowOff>151108</xdr:rowOff>
    </xdr:to>
    <xdr:cxnSp macro="">
      <xdr:nvCxnSpPr>
        <xdr:cNvPr id="131" name="直線コネクタ 130">
          <a:extLst>
            <a:ext uri="{FF2B5EF4-FFF2-40B4-BE49-F238E27FC236}">
              <a16:creationId xmlns:a16="http://schemas.microsoft.com/office/drawing/2014/main" id="{60B9F4C3-A77B-4134-9F21-7E7B64F38D4D}"/>
            </a:ext>
          </a:extLst>
        </xdr:cNvPr>
        <xdr:cNvCxnSpPr/>
      </xdr:nvCxnSpPr>
      <xdr:spPr>
        <a:xfrm flipV="1">
          <a:off x="9639300" y="6830982"/>
          <a:ext cx="8382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105913</xdr:rowOff>
    </xdr:from>
    <xdr:to>
      <xdr:col>46</xdr:col>
      <xdr:colOff>38100</xdr:colOff>
      <xdr:row>40</xdr:row>
      <xdr:rowOff>36063</xdr:rowOff>
    </xdr:to>
    <xdr:sp macro="" textlink="">
      <xdr:nvSpPr>
        <xdr:cNvPr id="132" name="楕円 131">
          <a:extLst>
            <a:ext uri="{FF2B5EF4-FFF2-40B4-BE49-F238E27FC236}">
              <a16:creationId xmlns:a16="http://schemas.microsoft.com/office/drawing/2014/main" id="{FACB66D5-2ACF-4C25-AACD-F15C11ECCFB6}"/>
            </a:ext>
          </a:extLst>
        </xdr:cNvPr>
        <xdr:cNvSpPr/>
      </xdr:nvSpPr>
      <xdr:spPr>
        <a:xfrm>
          <a:off x="8699500" y="679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151108</xdr:rowOff>
    </xdr:from>
    <xdr:to>
      <xdr:col>50</xdr:col>
      <xdr:colOff>114300</xdr:colOff>
      <xdr:row>39</xdr:row>
      <xdr:rowOff>156713</xdr:rowOff>
    </xdr:to>
    <xdr:cxnSp macro="">
      <xdr:nvCxnSpPr>
        <xdr:cNvPr id="133" name="直線コネクタ 132">
          <a:extLst>
            <a:ext uri="{FF2B5EF4-FFF2-40B4-BE49-F238E27FC236}">
              <a16:creationId xmlns:a16="http://schemas.microsoft.com/office/drawing/2014/main" id="{EFF02FA8-FF2B-4739-836E-CC64F94093BA}"/>
            </a:ext>
          </a:extLst>
        </xdr:cNvPr>
        <xdr:cNvCxnSpPr/>
      </xdr:nvCxnSpPr>
      <xdr:spPr>
        <a:xfrm flipV="1">
          <a:off x="8750300" y="6837658"/>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109562</xdr:rowOff>
    </xdr:from>
    <xdr:to>
      <xdr:col>41</xdr:col>
      <xdr:colOff>101600</xdr:colOff>
      <xdr:row>40</xdr:row>
      <xdr:rowOff>39712</xdr:rowOff>
    </xdr:to>
    <xdr:sp macro="" textlink="">
      <xdr:nvSpPr>
        <xdr:cNvPr id="134" name="楕円 133">
          <a:extLst>
            <a:ext uri="{FF2B5EF4-FFF2-40B4-BE49-F238E27FC236}">
              <a16:creationId xmlns:a16="http://schemas.microsoft.com/office/drawing/2014/main" id="{91DA801E-2B66-419F-87B4-67DADD5A1596}"/>
            </a:ext>
          </a:extLst>
        </xdr:cNvPr>
        <xdr:cNvSpPr/>
      </xdr:nvSpPr>
      <xdr:spPr>
        <a:xfrm>
          <a:off x="7810500" y="67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156713</xdr:rowOff>
    </xdr:from>
    <xdr:to>
      <xdr:col>45</xdr:col>
      <xdr:colOff>177800</xdr:colOff>
      <xdr:row>39</xdr:row>
      <xdr:rowOff>160362</xdr:rowOff>
    </xdr:to>
    <xdr:cxnSp macro="">
      <xdr:nvCxnSpPr>
        <xdr:cNvPr id="135" name="直線コネクタ 134">
          <a:extLst>
            <a:ext uri="{FF2B5EF4-FFF2-40B4-BE49-F238E27FC236}">
              <a16:creationId xmlns:a16="http://schemas.microsoft.com/office/drawing/2014/main" id="{7D08FEA1-DDA4-452D-BB9F-B8AF0E8E6F73}"/>
            </a:ext>
          </a:extLst>
        </xdr:cNvPr>
        <xdr:cNvCxnSpPr/>
      </xdr:nvCxnSpPr>
      <xdr:spPr>
        <a:xfrm flipV="1">
          <a:off x="7861300" y="6843263"/>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114408</xdr:rowOff>
    </xdr:from>
    <xdr:to>
      <xdr:col>36</xdr:col>
      <xdr:colOff>165100</xdr:colOff>
      <xdr:row>40</xdr:row>
      <xdr:rowOff>44558</xdr:rowOff>
    </xdr:to>
    <xdr:sp macro="" textlink="">
      <xdr:nvSpPr>
        <xdr:cNvPr id="136" name="楕円 135">
          <a:extLst>
            <a:ext uri="{FF2B5EF4-FFF2-40B4-BE49-F238E27FC236}">
              <a16:creationId xmlns:a16="http://schemas.microsoft.com/office/drawing/2014/main" id="{1B31770A-2B84-4C9B-A34F-7E4848A35FF0}"/>
            </a:ext>
          </a:extLst>
        </xdr:cNvPr>
        <xdr:cNvSpPr/>
      </xdr:nvSpPr>
      <xdr:spPr>
        <a:xfrm>
          <a:off x="6921500" y="68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160362</xdr:rowOff>
    </xdr:from>
    <xdr:to>
      <xdr:col>41</xdr:col>
      <xdr:colOff>50800</xdr:colOff>
      <xdr:row>39</xdr:row>
      <xdr:rowOff>165208</xdr:rowOff>
    </xdr:to>
    <xdr:cxnSp macro="">
      <xdr:nvCxnSpPr>
        <xdr:cNvPr id="137" name="直線コネクタ 136">
          <a:extLst>
            <a:ext uri="{FF2B5EF4-FFF2-40B4-BE49-F238E27FC236}">
              <a16:creationId xmlns:a16="http://schemas.microsoft.com/office/drawing/2014/main" id="{56BFA31A-3FC5-4F32-96E7-583AE9481F73}"/>
            </a:ext>
          </a:extLst>
        </xdr:cNvPr>
        <xdr:cNvCxnSpPr/>
      </xdr:nvCxnSpPr>
      <xdr:spPr>
        <a:xfrm flipV="1">
          <a:off x="6972300" y="6846912"/>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E95C58EE-55F1-48BF-92A4-59F43B74E514}"/>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565C0108-C9A8-4E7A-A493-54115915BC33}"/>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E3AA37B1-6D38-48B7-9EBA-90C33C282673}"/>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C7C5090E-5CF3-43D9-A848-62D58A3EF893}"/>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46985</xdr:rowOff>
    </xdr:from>
    <xdr:ext cx="534377" cy="259045"/>
    <xdr:sp macro="" textlink="">
      <xdr:nvSpPr>
        <xdr:cNvPr id="142" name="n_1mainValue【道路】&#10;一人当たり延長">
          <a:extLst>
            <a:ext uri="{FF2B5EF4-FFF2-40B4-BE49-F238E27FC236}">
              <a16:creationId xmlns:a16="http://schemas.microsoft.com/office/drawing/2014/main" id="{762A9FEF-0D2E-4885-B37D-796B3CB4F874}"/>
            </a:ext>
          </a:extLst>
        </xdr:cNvPr>
        <xdr:cNvSpPr txBox="1"/>
      </xdr:nvSpPr>
      <xdr:spPr>
        <a:xfrm>
          <a:off x="9359411" y="65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52590</xdr:rowOff>
    </xdr:from>
    <xdr:ext cx="534377" cy="259045"/>
    <xdr:sp macro="" textlink="">
      <xdr:nvSpPr>
        <xdr:cNvPr id="143" name="n_2mainValue【道路】&#10;一人当たり延長">
          <a:extLst>
            <a:ext uri="{FF2B5EF4-FFF2-40B4-BE49-F238E27FC236}">
              <a16:creationId xmlns:a16="http://schemas.microsoft.com/office/drawing/2014/main" id="{EBA635EA-6530-4D5F-A635-A715930C5030}"/>
            </a:ext>
          </a:extLst>
        </xdr:cNvPr>
        <xdr:cNvSpPr txBox="1"/>
      </xdr:nvSpPr>
      <xdr:spPr>
        <a:xfrm>
          <a:off x="8483111" y="656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56239</xdr:rowOff>
    </xdr:from>
    <xdr:ext cx="534377" cy="259045"/>
    <xdr:sp macro="" textlink="">
      <xdr:nvSpPr>
        <xdr:cNvPr id="144" name="n_3mainValue【道路】&#10;一人当たり延長">
          <a:extLst>
            <a:ext uri="{FF2B5EF4-FFF2-40B4-BE49-F238E27FC236}">
              <a16:creationId xmlns:a16="http://schemas.microsoft.com/office/drawing/2014/main" id="{5B2D9E9B-52C6-4B4E-8671-68272EA29C51}"/>
            </a:ext>
          </a:extLst>
        </xdr:cNvPr>
        <xdr:cNvSpPr txBox="1"/>
      </xdr:nvSpPr>
      <xdr:spPr>
        <a:xfrm>
          <a:off x="7594111" y="65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61085</xdr:rowOff>
    </xdr:from>
    <xdr:ext cx="534377" cy="259045"/>
    <xdr:sp macro="" textlink="">
      <xdr:nvSpPr>
        <xdr:cNvPr id="145" name="n_4mainValue【道路】&#10;一人当たり延長">
          <a:extLst>
            <a:ext uri="{FF2B5EF4-FFF2-40B4-BE49-F238E27FC236}">
              <a16:creationId xmlns:a16="http://schemas.microsoft.com/office/drawing/2014/main" id="{F2B2D2AE-FAB5-43AA-BD3A-23E8CC2CEFBF}"/>
            </a:ext>
          </a:extLst>
        </xdr:cNvPr>
        <xdr:cNvSpPr txBox="1"/>
      </xdr:nvSpPr>
      <xdr:spPr>
        <a:xfrm>
          <a:off x="6705111" y="65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046287A-A8B3-42F0-BC9D-23ECA7DDAF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038FD80-9EEE-4B4B-9FFD-B39F8EAFC4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8ED4329-0AAC-4C74-9DFF-EEB9C14411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3DA10431-53C4-4EA2-B6EF-C6EBB71EBF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6FBFCB9-60DF-4184-BCD0-E14BE8127B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62697CB-47F5-4618-8C92-12CA775890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67FC74A-210D-40DA-B0D4-E4D9EDD79B0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FFF39F3-DDEA-4E27-8DB1-01B85B97C2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E022870-A2EA-4806-95CE-B33AB913559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FDAE0742-4977-4443-BC61-CF5F2C907DF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DCAEA47-CABC-47DA-AAF9-B703C59B821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55EBDB14-3D28-42F2-805D-50CAC6D4205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3D7039DD-7DFE-4FDE-A8BF-F878644FBDC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174BCE7A-25A1-48A8-851C-DA7BB3D86B9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DEE4299-5FAB-4F0F-AD10-C2927421124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AC300C97-5122-4E13-B43C-8E252092023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D04512FD-EDFA-43B7-9C6F-BF104A0509E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3779CACD-72BC-4578-A79B-4F48828E0DA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8AF6067-94F1-495F-97EB-4A5A17F29DF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BE5A36A3-AB6C-45A3-AD02-FA87F8BF437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15BA1F89-6860-48D5-BCEF-9E148F0FBF4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14FF5C67-6A06-46AF-8DD7-09862F7F81F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4E11391-49CD-45A2-A19F-D5A08FAAABC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8BBDEFF2-4D5B-4562-B34D-4C0067426B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85CAEF4-E9E7-41C5-8FDB-B476E112EDC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181D4A7E-E5DD-43D7-A527-D07A903A3D4A}"/>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688C314-3830-42FB-B156-CB8828CBDE5D}"/>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CCE98D22-5BB1-4FFE-A118-657E625C7835}"/>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FCC87BC9-A492-4CD2-9F6D-836415C6B8E9}"/>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6DFCBF38-483D-4AF8-8E30-9E022BBA4F22}"/>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6128E1B-A9BC-439E-B8F0-21CE62B730DB}"/>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12465D8F-C147-4502-9CD6-4F8D6FD4DB1C}"/>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7C199AD7-1F2F-4A0F-839D-83DF0F98F8EF}"/>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395B73F2-80DF-42E7-B44E-475220CA9C51}"/>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4BC296E9-64CC-4618-8095-F25CB1F8F246}"/>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C997EDA0-A03C-4BC4-B9E8-0D26A80E4058}"/>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541FA86-1447-4457-8E0A-1544C952A68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5198B68-48EA-4F13-AA7C-0458D1F32F3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A2B3819-AD7B-4A3E-949B-D7008E5CA5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9D041D4-21AF-4161-A3A3-530C936DB1E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D8BA388-1CD8-4EB1-BEA7-98A5BDA2ED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7" name="楕円 186">
          <a:extLst>
            <a:ext uri="{FF2B5EF4-FFF2-40B4-BE49-F238E27FC236}">
              <a16:creationId xmlns:a16="http://schemas.microsoft.com/office/drawing/2014/main" id="{540D8A28-3EF7-4479-AE74-CE75E15815D4}"/>
            </a:ext>
          </a:extLst>
        </xdr:cNvPr>
        <xdr:cNvSpPr/>
      </xdr:nvSpPr>
      <xdr:spPr>
        <a:xfrm>
          <a:off x="45847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96174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05EA6FD-CD3F-46EC-A4E7-BE71FF352F79}"/>
            </a:ext>
          </a:extLst>
        </xdr:cNvPr>
        <xdr:cNvSpPr txBox="1"/>
      </xdr:nvSpPr>
      <xdr:spPr>
        <a:xfrm>
          <a:off x="4673600" y="1021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52070</xdr:rowOff>
    </xdr:from>
    <xdr:to>
      <xdr:col>20</xdr:col>
      <xdr:colOff>38100</xdr:colOff>
      <xdr:row>60</xdr:row>
      <xdr:rowOff>153670</xdr:rowOff>
    </xdr:to>
    <xdr:sp macro="" textlink="">
      <xdr:nvSpPr>
        <xdr:cNvPr id="189" name="楕円 188">
          <a:extLst>
            <a:ext uri="{FF2B5EF4-FFF2-40B4-BE49-F238E27FC236}">
              <a16:creationId xmlns:a16="http://schemas.microsoft.com/office/drawing/2014/main" id="{05FE8D7C-81E6-4740-A242-C88BFE064532}"/>
            </a:ext>
          </a:extLst>
        </xdr:cNvPr>
        <xdr:cNvSpPr/>
      </xdr:nvSpPr>
      <xdr:spPr>
        <a:xfrm>
          <a:off x="3746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124097</xdr:rowOff>
    </xdr:to>
    <xdr:cxnSp macro="">
      <xdr:nvCxnSpPr>
        <xdr:cNvPr id="190" name="直線コネクタ 189">
          <a:extLst>
            <a:ext uri="{FF2B5EF4-FFF2-40B4-BE49-F238E27FC236}">
              <a16:creationId xmlns:a16="http://schemas.microsoft.com/office/drawing/2014/main" id="{AC3E29F8-DE66-44DF-9BB5-746B42E83E6B}"/>
            </a:ext>
          </a:extLst>
        </xdr:cNvPr>
        <xdr:cNvCxnSpPr/>
      </xdr:nvCxnSpPr>
      <xdr:spPr>
        <a:xfrm>
          <a:off x="3797300" y="1038987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43906</xdr:rowOff>
    </xdr:from>
    <xdr:to>
      <xdr:col>15</xdr:col>
      <xdr:colOff>101600</xdr:colOff>
      <xdr:row>60</xdr:row>
      <xdr:rowOff>145506</xdr:rowOff>
    </xdr:to>
    <xdr:sp macro="" textlink="">
      <xdr:nvSpPr>
        <xdr:cNvPr id="191" name="楕円 190">
          <a:extLst>
            <a:ext uri="{FF2B5EF4-FFF2-40B4-BE49-F238E27FC236}">
              <a16:creationId xmlns:a16="http://schemas.microsoft.com/office/drawing/2014/main" id="{102FC094-1D9E-4283-9E32-27210A762529}"/>
            </a:ext>
          </a:extLst>
        </xdr:cNvPr>
        <xdr:cNvSpPr/>
      </xdr:nvSpPr>
      <xdr:spPr>
        <a:xfrm>
          <a:off x="2857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94706</xdr:rowOff>
    </xdr:from>
    <xdr:to>
      <xdr:col>19</xdr:col>
      <xdr:colOff>177800</xdr:colOff>
      <xdr:row>60</xdr:row>
      <xdr:rowOff>102870</xdr:rowOff>
    </xdr:to>
    <xdr:cxnSp macro="">
      <xdr:nvCxnSpPr>
        <xdr:cNvPr id="192" name="直線コネクタ 191">
          <a:extLst>
            <a:ext uri="{FF2B5EF4-FFF2-40B4-BE49-F238E27FC236}">
              <a16:creationId xmlns:a16="http://schemas.microsoft.com/office/drawing/2014/main" id="{28667D19-698E-4523-9B75-0B33FBACB280}"/>
            </a:ext>
          </a:extLst>
        </xdr:cNvPr>
        <xdr:cNvCxnSpPr/>
      </xdr:nvCxnSpPr>
      <xdr:spPr>
        <a:xfrm>
          <a:off x="2908300" y="1038170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24312</xdr:rowOff>
    </xdr:from>
    <xdr:to>
      <xdr:col>10</xdr:col>
      <xdr:colOff>165100</xdr:colOff>
      <xdr:row>60</xdr:row>
      <xdr:rowOff>125912</xdr:rowOff>
    </xdr:to>
    <xdr:sp macro="" textlink="">
      <xdr:nvSpPr>
        <xdr:cNvPr id="193" name="楕円 192">
          <a:extLst>
            <a:ext uri="{FF2B5EF4-FFF2-40B4-BE49-F238E27FC236}">
              <a16:creationId xmlns:a16="http://schemas.microsoft.com/office/drawing/2014/main" id="{A324F19B-7626-4D0A-8766-31751BEC9E14}"/>
            </a:ext>
          </a:extLst>
        </xdr:cNvPr>
        <xdr:cNvSpPr/>
      </xdr:nvSpPr>
      <xdr:spPr>
        <a:xfrm>
          <a:off x="1968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75112</xdr:rowOff>
    </xdr:from>
    <xdr:to>
      <xdr:col>15</xdr:col>
      <xdr:colOff>50800</xdr:colOff>
      <xdr:row>60</xdr:row>
      <xdr:rowOff>94706</xdr:rowOff>
    </xdr:to>
    <xdr:cxnSp macro="">
      <xdr:nvCxnSpPr>
        <xdr:cNvPr id="194" name="直線コネクタ 193">
          <a:extLst>
            <a:ext uri="{FF2B5EF4-FFF2-40B4-BE49-F238E27FC236}">
              <a16:creationId xmlns:a16="http://schemas.microsoft.com/office/drawing/2014/main" id="{2D89B66D-CC55-460B-925D-6631F8A740FD}"/>
            </a:ext>
          </a:extLst>
        </xdr:cNvPr>
        <xdr:cNvCxnSpPr/>
      </xdr:nvCxnSpPr>
      <xdr:spPr>
        <a:xfrm>
          <a:off x="2019300" y="103621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xdr:rowOff>
    </xdr:from>
    <xdr:to>
      <xdr:col>6</xdr:col>
      <xdr:colOff>38100</xdr:colOff>
      <xdr:row>60</xdr:row>
      <xdr:rowOff>106317</xdr:rowOff>
    </xdr:to>
    <xdr:sp macro="" textlink="">
      <xdr:nvSpPr>
        <xdr:cNvPr id="195" name="楕円 194">
          <a:extLst>
            <a:ext uri="{FF2B5EF4-FFF2-40B4-BE49-F238E27FC236}">
              <a16:creationId xmlns:a16="http://schemas.microsoft.com/office/drawing/2014/main" id="{1065BA3C-05E4-4AE3-A32D-833B21AD2AD7}"/>
            </a:ext>
          </a:extLst>
        </xdr:cNvPr>
        <xdr:cNvSpPr/>
      </xdr:nvSpPr>
      <xdr:spPr>
        <a:xfrm>
          <a:off x="1079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55517</xdr:rowOff>
    </xdr:from>
    <xdr:to>
      <xdr:col>10</xdr:col>
      <xdr:colOff>114300</xdr:colOff>
      <xdr:row>60</xdr:row>
      <xdr:rowOff>75112</xdr:rowOff>
    </xdr:to>
    <xdr:cxnSp macro="">
      <xdr:nvCxnSpPr>
        <xdr:cNvPr id="196" name="直線コネクタ 195">
          <a:extLst>
            <a:ext uri="{FF2B5EF4-FFF2-40B4-BE49-F238E27FC236}">
              <a16:creationId xmlns:a16="http://schemas.microsoft.com/office/drawing/2014/main" id="{88EE6136-6D03-4E51-BE46-276E96F6D9F5}"/>
            </a:ext>
          </a:extLst>
        </xdr:cNvPr>
        <xdr:cNvCxnSpPr/>
      </xdr:nvCxnSpPr>
      <xdr:spPr>
        <a:xfrm>
          <a:off x="1130300" y="103425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A9B0AAE-BFB7-4A54-839E-D54F03741918}"/>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5AEF589-BAF1-4012-8103-14656D1C1D8F}"/>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56575025-0724-4F62-B9E9-36777C035DAA}"/>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1C3C8D5B-23F6-4970-87EE-39C1A6B46E06}"/>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170197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0C2D916-ECB1-42A3-891F-EF7D7EE9664D}"/>
            </a:ext>
          </a:extLst>
        </xdr:cNvPr>
        <xdr:cNvSpPr txBox="1"/>
      </xdr:nvSpPr>
      <xdr:spPr>
        <a:xfrm>
          <a:off x="35820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887AFE5-8281-44E8-8CFF-993A5AE1E07B}"/>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142439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44392D6C-E544-41E8-A6FD-F8554311C448}"/>
            </a:ext>
          </a:extLst>
        </xdr:cNvPr>
        <xdr:cNvSpPr txBox="1"/>
      </xdr:nvSpPr>
      <xdr:spPr>
        <a:xfrm>
          <a:off x="1816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122844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364CDB8-5C92-45B4-9C17-C6994B49BA61}"/>
            </a:ext>
          </a:extLst>
        </xdr:cNvPr>
        <xdr:cNvSpPr txBox="1"/>
      </xdr:nvSpPr>
      <xdr:spPr>
        <a:xfrm>
          <a:off x="927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94D78952-D65A-4A7F-B696-7C769D3832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BFF6744-006E-47BC-8A47-3FA4FE121C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9BC0E421-1F9D-426B-95A6-87E891929E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D804AF0-8E15-4860-BF51-694A593F310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CCAB28AE-6DD2-48CF-8E74-50A8EB92C6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292376B-5458-4107-BB7B-1CD9EA1BDBA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A60EEDA5-D29C-43FE-B268-F8AB39A8DF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233E1C8-E176-4E45-B86D-E34830F55F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8645830-7EC8-4202-83ED-70A927F43D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937E614A-B020-4622-B6D3-C6F207D1AD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BA30195-CA1A-4BD9-8168-99DF8D5343D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B85025F3-4B04-4CD9-98F9-80FAE2E78FB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7F9DECD4-480E-40D0-82CC-BA8FAB13FAE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424AF164-35B6-4EF9-B4EA-0ADE316CD68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A1C70A9-64E7-45D1-810D-7D331E60F64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379C7F58-A40E-4208-BD53-5AFCCA2680D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D1E2A22-5FB1-4990-9D7C-D12030C58A2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5396BE5A-73B8-40F8-89B7-5419CCBBD854}"/>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5F28E706-3074-48F2-AB32-DA6ABF0FF82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78E6C808-1165-422F-8140-DA1D595D184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DA42278E-0DB4-4427-99BD-8C3BC82C4A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11374614-9D3D-4DF9-B725-62B62366047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86F13682-D1BC-4E38-A27B-8B6CF614126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A3EE7E35-DAD4-4A4E-8B63-3AF72BC281EB}"/>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43CC5FCF-831D-459A-B2FC-94F8F5F8C986}"/>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E35027BA-DBF2-4AD2-98A4-626DD1616EFE}"/>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7AA734BF-D222-47F6-B058-604136F730B2}"/>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8BF4F75-31FE-47B0-A7B0-879BFE8FC924}"/>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1570BC34-96CB-4361-BE6B-5EBB9F4FCAE6}"/>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164541CE-3A59-4D48-9FA5-A4878A2107F1}"/>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3FA1CCD5-BF63-410D-ACCB-0C224F5336DE}"/>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26198843-135D-457C-AF76-BDDABE2C8E89}"/>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D31B110D-5764-40BE-81E6-EABEA50766E2}"/>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D1718EA1-7F6F-473D-949C-BF71790FF5E2}"/>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7D0401C-2B9E-44A8-8D3B-9944C88671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DD73A8E-5428-4139-A4FC-8B7DC5BFFB0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92097E8-476C-4A1B-9391-3895369C226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7C614FE-D99B-4854-8055-DFD1F9F6927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3A52DF2-CFF2-46BB-B7F5-2F25DD705FC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56737</xdr:rowOff>
    </xdr:from>
    <xdr:to>
      <xdr:col>55</xdr:col>
      <xdr:colOff>50800</xdr:colOff>
      <xdr:row>62</xdr:row>
      <xdr:rowOff>158337</xdr:rowOff>
    </xdr:to>
    <xdr:sp macro="" textlink="">
      <xdr:nvSpPr>
        <xdr:cNvPr id="244" name="楕円 243">
          <a:extLst>
            <a:ext uri="{FF2B5EF4-FFF2-40B4-BE49-F238E27FC236}">
              <a16:creationId xmlns:a16="http://schemas.microsoft.com/office/drawing/2014/main" id="{7022E58B-6F1D-4E27-A4C6-BB67497C2712}"/>
            </a:ext>
          </a:extLst>
        </xdr:cNvPr>
        <xdr:cNvSpPr/>
      </xdr:nvSpPr>
      <xdr:spPr>
        <a:xfrm>
          <a:off x="10426700" y="10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79614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85A84B9F-7359-4693-8573-62653E1FC58F}"/>
            </a:ext>
          </a:extLst>
        </xdr:cNvPr>
        <xdr:cNvSpPr txBox="1"/>
      </xdr:nvSpPr>
      <xdr:spPr>
        <a:xfrm>
          <a:off x="10515600" y="1053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65058</xdr:rowOff>
    </xdr:from>
    <xdr:to>
      <xdr:col>50</xdr:col>
      <xdr:colOff>165100</xdr:colOff>
      <xdr:row>62</xdr:row>
      <xdr:rowOff>166658</xdr:rowOff>
    </xdr:to>
    <xdr:sp macro="" textlink="">
      <xdr:nvSpPr>
        <xdr:cNvPr id="246" name="楕円 245">
          <a:extLst>
            <a:ext uri="{FF2B5EF4-FFF2-40B4-BE49-F238E27FC236}">
              <a16:creationId xmlns:a16="http://schemas.microsoft.com/office/drawing/2014/main" id="{5EBB2A88-74FF-49B5-BB52-B0EEDEBDCB87}"/>
            </a:ext>
          </a:extLst>
        </xdr:cNvPr>
        <xdr:cNvSpPr/>
      </xdr:nvSpPr>
      <xdr:spPr>
        <a:xfrm>
          <a:off x="9588500" y="106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107537</xdr:rowOff>
    </xdr:from>
    <xdr:to>
      <xdr:col>55</xdr:col>
      <xdr:colOff>0</xdr:colOff>
      <xdr:row>62</xdr:row>
      <xdr:rowOff>115858</xdr:rowOff>
    </xdr:to>
    <xdr:cxnSp macro="">
      <xdr:nvCxnSpPr>
        <xdr:cNvPr id="247" name="直線コネクタ 246">
          <a:extLst>
            <a:ext uri="{FF2B5EF4-FFF2-40B4-BE49-F238E27FC236}">
              <a16:creationId xmlns:a16="http://schemas.microsoft.com/office/drawing/2014/main" id="{EC5FB1A0-AE3C-45D6-B1FB-707678AA4D6E}"/>
            </a:ext>
          </a:extLst>
        </xdr:cNvPr>
        <xdr:cNvCxnSpPr/>
      </xdr:nvCxnSpPr>
      <xdr:spPr>
        <a:xfrm flipV="1">
          <a:off x="9639300" y="10737437"/>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75264</xdr:rowOff>
    </xdr:from>
    <xdr:to>
      <xdr:col>46</xdr:col>
      <xdr:colOff>38100</xdr:colOff>
      <xdr:row>63</xdr:row>
      <xdr:rowOff>5414</xdr:rowOff>
    </xdr:to>
    <xdr:sp macro="" textlink="">
      <xdr:nvSpPr>
        <xdr:cNvPr id="248" name="楕円 247">
          <a:extLst>
            <a:ext uri="{FF2B5EF4-FFF2-40B4-BE49-F238E27FC236}">
              <a16:creationId xmlns:a16="http://schemas.microsoft.com/office/drawing/2014/main" id="{DB2291EA-E766-4B1A-9612-D279A63646E0}"/>
            </a:ext>
          </a:extLst>
        </xdr:cNvPr>
        <xdr:cNvSpPr/>
      </xdr:nvSpPr>
      <xdr:spPr>
        <a:xfrm>
          <a:off x="8699500" y="1070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115858</xdr:rowOff>
    </xdr:from>
    <xdr:to>
      <xdr:col>50</xdr:col>
      <xdr:colOff>114300</xdr:colOff>
      <xdr:row>62</xdr:row>
      <xdr:rowOff>126064</xdr:rowOff>
    </xdr:to>
    <xdr:cxnSp macro="">
      <xdr:nvCxnSpPr>
        <xdr:cNvPr id="249" name="直線コネクタ 248">
          <a:extLst>
            <a:ext uri="{FF2B5EF4-FFF2-40B4-BE49-F238E27FC236}">
              <a16:creationId xmlns:a16="http://schemas.microsoft.com/office/drawing/2014/main" id="{BDC1F9F6-788F-4729-A1FE-436DF9401690}"/>
            </a:ext>
          </a:extLst>
        </xdr:cNvPr>
        <xdr:cNvCxnSpPr/>
      </xdr:nvCxnSpPr>
      <xdr:spPr>
        <a:xfrm flipV="1">
          <a:off x="8750300" y="10745758"/>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67372</xdr:rowOff>
    </xdr:from>
    <xdr:to>
      <xdr:col>41</xdr:col>
      <xdr:colOff>101600</xdr:colOff>
      <xdr:row>62</xdr:row>
      <xdr:rowOff>168972</xdr:rowOff>
    </xdr:to>
    <xdr:sp macro="" textlink="">
      <xdr:nvSpPr>
        <xdr:cNvPr id="250" name="楕円 249">
          <a:extLst>
            <a:ext uri="{FF2B5EF4-FFF2-40B4-BE49-F238E27FC236}">
              <a16:creationId xmlns:a16="http://schemas.microsoft.com/office/drawing/2014/main" id="{532D1125-7E57-47D6-BBEE-C7D6E83A4D05}"/>
            </a:ext>
          </a:extLst>
        </xdr:cNvPr>
        <xdr:cNvSpPr/>
      </xdr:nvSpPr>
      <xdr:spPr>
        <a:xfrm>
          <a:off x="7810500" y="106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118172</xdr:rowOff>
    </xdr:from>
    <xdr:to>
      <xdr:col>45</xdr:col>
      <xdr:colOff>177800</xdr:colOff>
      <xdr:row>62</xdr:row>
      <xdr:rowOff>126064</xdr:rowOff>
    </xdr:to>
    <xdr:cxnSp macro="">
      <xdr:nvCxnSpPr>
        <xdr:cNvPr id="251" name="直線コネクタ 250">
          <a:extLst>
            <a:ext uri="{FF2B5EF4-FFF2-40B4-BE49-F238E27FC236}">
              <a16:creationId xmlns:a16="http://schemas.microsoft.com/office/drawing/2014/main" id="{ED2167BF-A826-4F0D-A692-8D3587938E85}"/>
            </a:ext>
          </a:extLst>
        </xdr:cNvPr>
        <xdr:cNvCxnSpPr/>
      </xdr:nvCxnSpPr>
      <xdr:spPr>
        <a:xfrm>
          <a:off x="7861300" y="10748072"/>
          <a:ext cx="889000" cy="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74826</xdr:rowOff>
    </xdr:from>
    <xdr:to>
      <xdr:col>36</xdr:col>
      <xdr:colOff>165100</xdr:colOff>
      <xdr:row>63</xdr:row>
      <xdr:rowOff>4976</xdr:rowOff>
    </xdr:to>
    <xdr:sp macro="" textlink="">
      <xdr:nvSpPr>
        <xdr:cNvPr id="252" name="楕円 251">
          <a:extLst>
            <a:ext uri="{FF2B5EF4-FFF2-40B4-BE49-F238E27FC236}">
              <a16:creationId xmlns:a16="http://schemas.microsoft.com/office/drawing/2014/main" id="{DA688269-1107-487A-B386-CA0D1A267222}"/>
            </a:ext>
          </a:extLst>
        </xdr:cNvPr>
        <xdr:cNvSpPr/>
      </xdr:nvSpPr>
      <xdr:spPr>
        <a:xfrm>
          <a:off x="6921500" y="1070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118172</xdr:rowOff>
    </xdr:from>
    <xdr:to>
      <xdr:col>41</xdr:col>
      <xdr:colOff>50800</xdr:colOff>
      <xdr:row>62</xdr:row>
      <xdr:rowOff>125626</xdr:rowOff>
    </xdr:to>
    <xdr:cxnSp macro="">
      <xdr:nvCxnSpPr>
        <xdr:cNvPr id="253" name="直線コネクタ 252">
          <a:extLst>
            <a:ext uri="{FF2B5EF4-FFF2-40B4-BE49-F238E27FC236}">
              <a16:creationId xmlns:a16="http://schemas.microsoft.com/office/drawing/2014/main" id="{BA432E48-F64A-4178-9743-D5DF1C303143}"/>
            </a:ext>
          </a:extLst>
        </xdr:cNvPr>
        <xdr:cNvCxnSpPr/>
      </xdr:nvCxnSpPr>
      <xdr:spPr>
        <a:xfrm flipV="1">
          <a:off x="6972300" y="10748072"/>
          <a:ext cx="889000" cy="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22CE8B29-10D7-4500-B444-403E6FDA3473}"/>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1A71C56-2BA8-4CD5-B805-8EFEE1000402}"/>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5390442E-6CAF-4079-B3CF-D9F519F53BEE}"/>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B0A82D34-4FEA-4695-9FA7-288D1AE299A1}"/>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11735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C7C4750C-096E-4389-AF92-9D119C1AFEAF}"/>
            </a:ext>
          </a:extLst>
        </xdr:cNvPr>
        <xdr:cNvSpPr txBox="1"/>
      </xdr:nvSpPr>
      <xdr:spPr>
        <a:xfrm>
          <a:off x="9327095" y="1047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21941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CA8022F7-81B9-4FAD-91B3-FAD7B7138037}"/>
            </a:ext>
          </a:extLst>
        </xdr:cNvPr>
        <xdr:cNvSpPr txBox="1"/>
      </xdr:nvSpPr>
      <xdr:spPr>
        <a:xfrm>
          <a:off x="8450795" y="1048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14049</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5D15E8A5-09A9-42C8-B161-0DF0C555CF4C}"/>
            </a:ext>
          </a:extLst>
        </xdr:cNvPr>
        <xdr:cNvSpPr txBox="1"/>
      </xdr:nvSpPr>
      <xdr:spPr>
        <a:xfrm>
          <a:off x="7561795" y="1047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21503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A5F89515-1640-4E24-BFAC-C74C7C39369B}"/>
            </a:ext>
          </a:extLst>
        </xdr:cNvPr>
        <xdr:cNvSpPr txBox="1"/>
      </xdr:nvSpPr>
      <xdr:spPr>
        <a:xfrm>
          <a:off x="6672795" y="1047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2E7D690B-AB6D-4733-AFC6-EDEC0BFA6F7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1B067A5-154D-4625-B1F0-6C9E601338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AD962DB-A553-4466-A8BC-D168D1C9C9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6416382-6DB8-463E-8643-939C78F5A68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AB1F8F3-4CFF-43B0-AB2E-117C52948D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658B1E43-7B58-4BD4-A749-6081CCA5013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C4D52A2-256A-4B4E-AF2D-5EAF7274DC3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9A3031B-AAD7-43F5-B7AC-2B6AB365E0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81985C9-052A-499F-8370-C6D5D2E09D0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6174D54C-ED19-4013-B6AD-B57CC408B43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7A241434-159A-4B2D-B20D-5B941F444A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E895BA0F-D47A-45D3-AD8A-3918C244A9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1DA10691-4766-4949-9C16-0EA48B18D58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B0B9AEA1-AF69-48DE-9935-188C39519AF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1922586E-0AD0-4C40-A814-209E4EFE8E9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D019E577-E256-4BBF-9A8F-B0F2DCA2CDF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306812CD-4EBA-47FF-8EAA-5C08F04F5E8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A0D045B-089B-4981-A37D-AEF6C9B192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2B68BAFE-F100-46F3-BAF4-CA43A23520A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7EC6A6CE-AE58-4A2E-AEFB-D1EF6623EB8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DFB07809-A639-426E-8386-1D527DA3103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9993DE0A-8977-4C17-BEF7-805E61ADCB4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9475C126-A8C2-4D06-94A6-E030C84CD28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5924443-EEA2-4CE9-895F-212DC37554F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E4462F3A-C0D4-442C-BE0C-AF576C91A2FA}"/>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FE2F9906-222D-493C-8F4F-B1E00FEB8005}"/>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106A0C74-A642-4AE1-BE22-DF5B60C3244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B4C703E1-BD32-437B-8E1A-7803161750F5}"/>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7038EC2F-1EC9-4573-8C23-D7B6F0AA6B3A}"/>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B75F909F-A40D-413B-B10A-433715852F88}"/>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87DDD70D-F3FB-4E04-86E7-6E0F29CC00F2}"/>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D55565E8-0E5A-4497-A65F-574EA7040D1E}"/>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3B111E55-B526-48C7-8ECB-8D4D8B8290BE}"/>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CE868C18-AD04-4BFF-AD56-BFAE36A80B31}"/>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5ADF93D3-0805-4C8C-9C50-DFAFCB441F18}"/>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DC1DCAF-7F07-430A-9819-EA413A6C2B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5B99FC6-1C6E-4180-A680-D11DB8307D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A6F835A-2E93-4B06-8AF3-5BD0E72B812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ECAD9C6-A071-434F-99BC-05EC0CE2358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D47C55A-2C8A-4144-B6A1-AA9D285A54A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302" name="楕円 301">
          <a:extLst>
            <a:ext uri="{FF2B5EF4-FFF2-40B4-BE49-F238E27FC236}">
              <a16:creationId xmlns:a16="http://schemas.microsoft.com/office/drawing/2014/main" id="{C6F0BD65-9AA0-47A4-9247-9E33D71BF922}"/>
            </a:ext>
          </a:extLst>
        </xdr:cNvPr>
        <xdr:cNvSpPr/>
      </xdr:nvSpPr>
      <xdr:spPr>
        <a:xfrm>
          <a:off x="45847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99713</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21B74954-9878-4F67-B83B-18FFB6E928E6}"/>
            </a:ext>
          </a:extLst>
        </xdr:cNvPr>
        <xdr:cNvSpPr txBox="1"/>
      </xdr:nvSpPr>
      <xdr:spPr>
        <a:xfrm>
          <a:off x="4673600"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304" name="楕円 303">
          <a:extLst>
            <a:ext uri="{FF2B5EF4-FFF2-40B4-BE49-F238E27FC236}">
              <a16:creationId xmlns:a16="http://schemas.microsoft.com/office/drawing/2014/main" id="{47087DE5-B670-42B1-8E63-FD13C0611A50}"/>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81</xdr:row>
      <xdr:rowOff>127636</xdr:rowOff>
    </xdr:to>
    <xdr:cxnSp macro="">
      <xdr:nvCxnSpPr>
        <xdr:cNvPr id="305" name="直線コネクタ 304">
          <a:extLst>
            <a:ext uri="{FF2B5EF4-FFF2-40B4-BE49-F238E27FC236}">
              <a16:creationId xmlns:a16="http://schemas.microsoft.com/office/drawing/2014/main" id="{4E303DBC-6E2D-459B-84AA-5F0FB6404FEE}"/>
            </a:ext>
          </a:extLst>
        </xdr:cNvPr>
        <xdr:cNvCxnSpPr/>
      </xdr:nvCxnSpPr>
      <xdr:spPr>
        <a:xfrm>
          <a:off x="3797300" y="139827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31114</xdr:rowOff>
    </xdr:from>
    <xdr:to>
      <xdr:col>15</xdr:col>
      <xdr:colOff>101600</xdr:colOff>
      <xdr:row>81</xdr:row>
      <xdr:rowOff>132714</xdr:rowOff>
    </xdr:to>
    <xdr:sp macro="" textlink="">
      <xdr:nvSpPr>
        <xdr:cNvPr id="306" name="楕円 305">
          <a:extLst>
            <a:ext uri="{FF2B5EF4-FFF2-40B4-BE49-F238E27FC236}">
              <a16:creationId xmlns:a16="http://schemas.microsoft.com/office/drawing/2014/main" id="{78D254CD-C23B-4F66-846E-3EDBFAA53271}"/>
            </a:ext>
          </a:extLst>
        </xdr:cNvPr>
        <xdr:cNvSpPr/>
      </xdr:nvSpPr>
      <xdr:spPr>
        <a:xfrm>
          <a:off x="2857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81914</xdr:rowOff>
    </xdr:from>
    <xdr:to>
      <xdr:col>19</xdr:col>
      <xdr:colOff>177800</xdr:colOff>
      <xdr:row>81</xdr:row>
      <xdr:rowOff>95250</xdr:rowOff>
    </xdr:to>
    <xdr:cxnSp macro="">
      <xdr:nvCxnSpPr>
        <xdr:cNvPr id="307" name="直線コネクタ 306">
          <a:extLst>
            <a:ext uri="{FF2B5EF4-FFF2-40B4-BE49-F238E27FC236}">
              <a16:creationId xmlns:a16="http://schemas.microsoft.com/office/drawing/2014/main" id="{42ABBC45-654C-485B-8ACE-568DB87EF864}"/>
            </a:ext>
          </a:extLst>
        </xdr:cNvPr>
        <xdr:cNvCxnSpPr/>
      </xdr:nvCxnSpPr>
      <xdr:spPr>
        <a:xfrm>
          <a:off x="2908300" y="139693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636</xdr:rowOff>
    </xdr:from>
    <xdr:to>
      <xdr:col>10</xdr:col>
      <xdr:colOff>165100</xdr:colOff>
      <xdr:row>81</xdr:row>
      <xdr:rowOff>102236</xdr:rowOff>
    </xdr:to>
    <xdr:sp macro="" textlink="">
      <xdr:nvSpPr>
        <xdr:cNvPr id="308" name="楕円 307">
          <a:extLst>
            <a:ext uri="{FF2B5EF4-FFF2-40B4-BE49-F238E27FC236}">
              <a16:creationId xmlns:a16="http://schemas.microsoft.com/office/drawing/2014/main" id="{11FD2807-3ED4-493A-B2E2-DFEBFA8D3C83}"/>
            </a:ext>
          </a:extLst>
        </xdr:cNvPr>
        <xdr:cNvSpPr/>
      </xdr:nvSpPr>
      <xdr:spPr>
        <a:xfrm>
          <a:off x="1968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51436</xdr:rowOff>
    </xdr:from>
    <xdr:to>
      <xdr:col>15</xdr:col>
      <xdr:colOff>50800</xdr:colOff>
      <xdr:row>81</xdr:row>
      <xdr:rowOff>81914</xdr:rowOff>
    </xdr:to>
    <xdr:cxnSp macro="">
      <xdr:nvCxnSpPr>
        <xdr:cNvPr id="309" name="直線コネクタ 308">
          <a:extLst>
            <a:ext uri="{FF2B5EF4-FFF2-40B4-BE49-F238E27FC236}">
              <a16:creationId xmlns:a16="http://schemas.microsoft.com/office/drawing/2014/main" id="{1DB979F5-44DC-4D6D-B31D-880B79F74A6D}"/>
            </a:ext>
          </a:extLst>
        </xdr:cNvPr>
        <xdr:cNvCxnSpPr/>
      </xdr:nvCxnSpPr>
      <xdr:spPr>
        <a:xfrm>
          <a:off x="2019300" y="139388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153036</xdr:rowOff>
    </xdr:from>
    <xdr:to>
      <xdr:col>6</xdr:col>
      <xdr:colOff>38100</xdr:colOff>
      <xdr:row>81</xdr:row>
      <xdr:rowOff>83186</xdr:rowOff>
    </xdr:to>
    <xdr:sp macro="" textlink="">
      <xdr:nvSpPr>
        <xdr:cNvPr id="310" name="楕円 309">
          <a:extLst>
            <a:ext uri="{FF2B5EF4-FFF2-40B4-BE49-F238E27FC236}">
              <a16:creationId xmlns:a16="http://schemas.microsoft.com/office/drawing/2014/main" id="{96D2F9F7-0CF1-42D0-937B-782EF2D12177}"/>
            </a:ext>
          </a:extLst>
        </xdr:cNvPr>
        <xdr:cNvSpPr/>
      </xdr:nvSpPr>
      <xdr:spPr>
        <a:xfrm>
          <a:off x="1079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32386</xdr:rowOff>
    </xdr:from>
    <xdr:to>
      <xdr:col>10</xdr:col>
      <xdr:colOff>114300</xdr:colOff>
      <xdr:row>81</xdr:row>
      <xdr:rowOff>51436</xdr:rowOff>
    </xdr:to>
    <xdr:cxnSp macro="">
      <xdr:nvCxnSpPr>
        <xdr:cNvPr id="311" name="直線コネクタ 310">
          <a:extLst>
            <a:ext uri="{FF2B5EF4-FFF2-40B4-BE49-F238E27FC236}">
              <a16:creationId xmlns:a16="http://schemas.microsoft.com/office/drawing/2014/main" id="{A4B62980-50CB-49D8-AF70-15B9B89D80E3}"/>
            </a:ext>
          </a:extLst>
        </xdr:cNvPr>
        <xdr:cNvCxnSpPr/>
      </xdr:nvCxnSpPr>
      <xdr:spPr>
        <a:xfrm>
          <a:off x="1130300" y="139198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E34556DE-DF4A-49CA-BD98-828800076B36}"/>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29F2017D-A359-4890-9E89-0147BF374D8E}"/>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5D4D29AA-9BBB-44FA-9255-8A5FBC9FF560}"/>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643C4326-DB66-413F-9B87-74B239B15A8C}"/>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16" name="n_1mainValue【公営住宅】&#10;有形固定資産減価償却率">
          <a:extLst>
            <a:ext uri="{FF2B5EF4-FFF2-40B4-BE49-F238E27FC236}">
              <a16:creationId xmlns:a16="http://schemas.microsoft.com/office/drawing/2014/main" id="{A1A0CA85-BE4D-46B6-8B10-A437BF32C389}"/>
            </a:ext>
          </a:extLst>
        </xdr:cNvPr>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7" name="n_2mainValue【公営住宅】&#10;有形固定資産減価償却率">
          <a:extLst>
            <a:ext uri="{FF2B5EF4-FFF2-40B4-BE49-F238E27FC236}">
              <a16:creationId xmlns:a16="http://schemas.microsoft.com/office/drawing/2014/main" id="{528E702E-3F5F-4DAA-A971-6F8B52D4DD2E}"/>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18" name="n_3mainValue【公営住宅】&#10;有形固定資産減価償却率">
          <a:extLst>
            <a:ext uri="{FF2B5EF4-FFF2-40B4-BE49-F238E27FC236}">
              <a16:creationId xmlns:a16="http://schemas.microsoft.com/office/drawing/2014/main" id="{5601CFAB-1864-4390-8716-BD51CA213733}"/>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99713</xdr:rowOff>
    </xdr:from>
    <xdr:ext cx="405111" cy="259045"/>
    <xdr:sp macro="" textlink="">
      <xdr:nvSpPr>
        <xdr:cNvPr id="319" name="n_4mainValue【公営住宅】&#10;有形固定資産減価償却率">
          <a:extLst>
            <a:ext uri="{FF2B5EF4-FFF2-40B4-BE49-F238E27FC236}">
              <a16:creationId xmlns:a16="http://schemas.microsoft.com/office/drawing/2014/main" id="{558D8967-9F58-43E7-BF84-03C41378BF80}"/>
            </a:ext>
          </a:extLst>
        </xdr:cNvPr>
        <xdr:cNvSpPr txBox="1"/>
      </xdr:nvSpPr>
      <xdr:spPr>
        <a:xfrm>
          <a:off x="927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66D8E88-1DD3-4A4C-8700-2B32923952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CEDF1B6-1670-41DD-822E-09814F1D97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D06F17F-7A21-4599-BA31-CC7A2329899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B2410CEC-2F36-4E56-AE3E-D7B2B3DE59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E7EF13D-5F46-457C-A57F-CA441E43B74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D801A4E8-B282-4B4E-AA71-CCFB06B4A30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7510F78C-FBF3-46C8-A889-34EAF5F56E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139C2424-7C2B-47C5-AF5A-2F84F724658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1528E46-485F-45C8-B875-DEE52FF0F4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14194C52-18BD-48E2-9D90-9BF0FAC131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A8E005E1-09D7-4A38-A455-D26B27A3187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7409C88-5C45-4C45-8015-BD35816C1A2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2FDCC0B2-2CCF-48FD-91D6-B41A5ED22AB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52908AA3-6C93-4B2D-A78C-E806EE258533}"/>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EB01A028-856B-497B-9813-9CD4D79AFD3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1207B288-5C45-4DF2-A82F-6EA32B36124D}"/>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E8A51458-5DEB-46B5-BAAC-44A3E7E00F5B}"/>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857DF39E-9ED3-43D1-8C63-CC5D5A754AC6}"/>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F8752484-50A9-47B3-937F-7B60F12392F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E3659F9C-FC05-4885-A6C4-1DC6DA33059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34671416-7CA1-43E6-9DB7-01BF514FC9A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68057AD5-F684-459C-9803-419FC0CDB2F1}"/>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AA71550C-D807-447C-A3E6-BC1F210CB1B6}"/>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AA4C0DAA-4854-47E0-A10D-444207866DE5}"/>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61E7AE05-354B-4BF7-BB73-BC3E23EF13D3}"/>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11ADB9C6-64B8-4347-9667-BE9BF33A9407}"/>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4E9A67A1-1A3E-43A0-B141-D33110002FB1}"/>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73875B8A-FFA8-4FB1-AD42-2E08841F9FF9}"/>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9D03A1E8-D61C-4811-9E31-AD82405CA959}"/>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584CCB1B-6C34-40CB-B756-9E614E93333F}"/>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5507B84D-FC5C-43EE-90A3-29C4E7B2C697}"/>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4CC3F90C-A83A-4322-9EFD-8BA65B57D8E9}"/>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3C494DB-ADD3-427D-A430-C7215303EC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43F2B32-7DFF-4EC5-8E8D-F0525F0489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ACCC12D-58BF-4156-BCB0-FE85A6804A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7041B11-D5C1-4CB2-8B64-4F9C33D8F24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28DA4FDA-E08E-43DC-B3A5-D8BF216B63C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102972</xdr:rowOff>
    </xdr:from>
    <xdr:to>
      <xdr:col>55</xdr:col>
      <xdr:colOff>50800</xdr:colOff>
      <xdr:row>86</xdr:row>
      <xdr:rowOff>33122</xdr:rowOff>
    </xdr:to>
    <xdr:sp macro="" textlink="">
      <xdr:nvSpPr>
        <xdr:cNvPr id="357" name="楕円 356">
          <a:extLst>
            <a:ext uri="{FF2B5EF4-FFF2-40B4-BE49-F238E27FC236}">
              <a16:creationId xmlns:a16="http://schemas.microsoft.com/office/drawing/2014/main" id="{7821FCD0-F746-4978-8D3E-DBEBDA34ACDD}"/>
            </a:ext>
          </a:extLst>
        </xdr:cNvPr>
        <xdr:cNvSpPr/>
      </xdr:nvSpPr>
      <xdr:spPr>
        <a:xfrm>
          <a:off x="104267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79022</xdr:rowOff>
    </xdr:from>
    <xdr:ext cx="469744" cy="259045"/>
    <xdr:sp macro="" textlink="">
      <xdr:nvSpPr>
        <xdr:cNvPr id="358" name="【公営住宅】&#10;一人当たり面積該当値テキスト">
          <a:extLst>
            <a:ext uri="{FF2B5EF4-FFF2-40B4-BE49-F238E27FC236}">
              <a16:creationId xmlns:a16="http://schemas.microsoft.com/office/drawing/2014/main" id="{3C43871A-95A7-455A-BBF7-D27911AAF02D}"/>
            </a:ext>
          </a:extLst>
        </xdr:cNvPr>
        <xdr:cNvSpPr txBox="1"/>
      </xdr:nvSpPr>
      <xdr:spPr>
        <a:xfrm>
          <a:off x="10515600" y="1465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106904</xdr:rowOff>
    </xdr:from>
    <xdr:to>
      <xdr:col>50</xdr:col>
      <xdr:colOff>165100</xdr:colOff>
      <xdr:row>86</xdr:row>
      <xdr:rowOff>37054</xdr:rowOff>
    </xdr:to>
    <xdr:sp macro="" textlink="">
      <xdr:nvSpPr>
        <xdr:cNvPr id="359" name="楕円 358">
          <a:extLst>
            <a:ext uri="{FF2B5EF4-FFF2-40B4-BE49-F238E27FC236}">
              <a16:creationId xmlns:a16="http://schemas.microsoft.com/office/drawing/2014/main" id="{76114687-FA62-46A5-84A5-4ABE218EE958}"/>
            </a:ext>
          </a:extLst>
        </xdr:cNvPr>
        <xdr:cNvSpPr/>
      </xdr:nvSpPr>
      <xdr:spPr>
        <a:xfrm>
          <a:off x="9588500" y="146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153772</xdr:rowOff>
    </xdr:from>
    <xdr:to>
      <xdr:col>55</xdr:col>
      <xdr:colOff>0</xdr:colOff>
      <xdr:row>85</xdr:row>
      <xdr:rowOff>157704</xdr:rowOff>
    </xdr:to>
    <xdr:cxnSp macro="">
      <xdr:nvCxnSpPr>
        <xdr:cNvPr id="360" name="直線コネクタ 359">
          <a:extLst>
            <a:ext uri="{FF2B5EF4-FFF2-40B4-BE49-F238E27FC236}">
              <a16:creationId xmlns:a16="http://schemas.microsoft.com/office/drawing/2014/main" id="{CC9C719D-0050-47E0-B533-413ACCFB3FFB}"/>
            </a:ext>
          </a:extLst>
        </xdr:cNvPr>
        <xdr:cNvCxnSpPr/>
      </xdr:nvCxnSpPr>
      <xdr:spPr>
        <a:xfrm flipV="1">
          <a:off x="9639300" y="14727022"/>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107040</xdr:rowOff>
    </xdr:from>
    <xdr:to>
      <xdr:col>46</xdr:col>
      <xdr:colOff>38100</xdr:colOff>
      <xdr:row>86</xdr:row>
      <xdr:rowOff>37190</xdr:rowOff>
    </xdr:to>
    <xdr:sp macro="" textlink="">
      <xdr:nvSpPr>
        <xdr:cNvPr id="361" name="楕円 360">
          <a:extLst>
            <a:ext uri="{FF2B5EF4-FFF2-40B4-BE49-F238E27FC236}">
              <a16:creationId xmlns:a16="http://schemas.microsoft.com/office/drawing/2014/main" id="{ECE89A45-2D54-4F51-BF45-30F3F9954C57}"/>
            </a:ext>
          </a:extLst>
        </xdr:cNvPr>
        <xdr:cNvSpPr/>
      </xdr:nvSpPr>
      <xdr:spPr>
        <a:xfrm>
          <a:off x="8699500" y="146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157704</xdr:rowOff>
    </xdr:from>
    <xdr:to>
      <xdr:col>50</xdr:col>
      <xdr:colOff>114300</xdr:colOff>
      <xdr:row>85</xdr:row>
      <xdr:rowOff>157840</xdr:rowOff>
    </xdr:to>
    <xdr:cxnSp macro="">
      <xdr:nvCxnSpPr>
        <xdr:cNvPr id="362" name="直線コネクタ 361">
          <a:extLst>
            <a:ext uri="{FF2B5EF4-FFF2-40B4-BE49-F238E27FC236}">
              <a16:creationId xmlns:a16="http://schemas.microsoft.com/office/drawing/2014/main" id="{4599A271-A1C5-4252-B87F-BE975EA776A5}"/>
            </a:ext>
          </a:extLst>
        </xdr:cNvPr>
        <xdr:cNvCxnSpPr/>
      </xdr:nvCxnSpPr>
      <xdr:spPr>
        <a:xfrm flipV="1">
          <a:off x="8750300" y="1473095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107361</xdr:rowOff>
    </xdr:from>
    <xdr:to>
      <xdr:col>41</xdr:col>
      <xdr:colOff>101600</xdr:colOff>
      <xdr:row>86</xdr:row>
      <xdr:rowOff>37511</xdr:rowOff>
    </xdr:to>
    <xdr:sp macro="" textlink="">
      <xdr:nvSpPr>
        <xdr:cNvPr id="363" name="楕円 362">
          <a:extLst>
            <a:ext uri="{FF2B5EF4-FFF2-40B4-BE49-F238E27FC236}">
              <a16:creationId xmlns:a16="http://schemas.microsoft.com/office/drawing/2014/main" id="{7E35E2B5-C822-4637-91DC-0DFC8CE3F874}"/>
            </a:ext>
          </a:extLst>
        </xdr:cNvPr>
        <xdr:cNvSpPr/>
      </xdr:nvSpPr>
      <xdr:spPr>
        <a:xfrm>
          <a:off x="7810500" y="146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157840</xdr:rowOff>
    </xdr:from>
    <xdr:to>
      <xdr:col>45</xdr:col>
      <xdr:colOff>177800</xdr:colOff>
      <xdr:row>85</xdr:row>
      <xdr:rowOff>158161</xdr:rowOff>
    </xdr:to>
    <xdr:cxnSp macro="">
      <xdr:nvCxnSpPr>
        <xdr:cNvPr id="364" name="直線コネクタ 363">
          <a:extLst>
            <a:ext uri="{FF2B5EF4-FFF2-40B4-BE49-F238E27FC236}">
              <a16:creationId xmlns:a16="http://schemas.microsoft.com/office/drawing/2014/main" id="{A36B4C61-DE14-45A6-B705-280197F26A22}"/>
            </a:ext>
          </a:extLst>
        </xdr:cNvPr>
        <xdr:cNvCxnSpPr/>
      </xdr:nvCxnSpPr>
      <xdr:spPr>
        <a:xfrm flipV="1">
          <a:off x="7861300" y="14731090"/>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109052</xdr:rowOff>
    </xdr:from>
    <xdr:to>
      <xdr:col>36</xdr:col>
      <xdr:colOff>165100</xdr:colOff>
      <xdr:row>86</xdr:row>
      <xdr:rowOff>39202</xdr:rowOff>
    </xdr:to>
    <xdr:sp macro="" textlink="">
      <xdr:nvSpPr>
        <xdr:cNvPr id="365" name="楕円 364">
          <a:extLst>
            <a:ext uri="{FF2B5EF4-FFF2-40B4-BE49-F238E27FC236}">
              <a16:creationId xmlns:a16="http://schemas.microsoft.com/office/drawing/2014/main" id="{D63E29D0-B6E5-4629-9D0B-3E8603A5401C}"/>
            </a:ext>
          </a:extLst>
        </xdr:cNvPr>
        <xdr:cNvSpPr/>
      </xdr:nvSpPr>
      <xdr:spPr>
        <a:xfrm>
          <a:off x="6921500" y="146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158161</xdr:rowOff>
    </xdr:from>
    <xdr:to>
      <xdr:col>41</xdr:col>
      <xdr:colOff>50800</xdr:colOff>
      <xdr:row>85</xdr:row>
      <xdr:rowOff>159852</xdr:rowOff>
    </xdr:to>
    <xdr:cxnSp macro="">
      <xdr:nvCxnSpPr>
        <xdr:cNvPr id="366" name="直線コネクタ 365">
          <a:extLst>
            <a:ext uri="{FF2B5EF4-FFF2-40B4-BE49-F238E27FC236}">
              <a16:creationId xmlns:a16="http://schemas.microsoft.com/office/drawing/2014/main" id="{087D7954-9CE3-483C-99EE-625E2476DCB6}"/>
            </a:ext>
          </a:extLst>
        </xdr:cNvPr>
        <xdr:cNvCxnSpPr/>
      </xdr:nvCxnSpPr>
      <xdr:spPr>
        <a:xfrm flipV="1">
          <a:off x="6972300" y="1473141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D9ADD274-95F9-46D1-85C1-9BD8DBC07356}"/>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95F03DA1-26A1-4450-B4B3-309277B71AA5}"/>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53935B-576D-4C43-B529-05EB5E12C7D3}"/>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484C14F8-8055-43CB-B652-DE21A67AB13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28181</xdr:rowOff>
    </xdr:from>
    <xdr:ext cx="469744" cy="259045"/>
    <xdr:sp macro="" textlink="">
      <xdr:nvSpPr>
        <xdr:cNvPr id="371" name="n_1mainValue【公営住宅】&#10;一人当たり面積">
          <a:extLst>
            <a:ext uri="{FF2B5EF4-FFF2-40B4-BE49-F238E27FC236}">
              <a16:creationId xmlns:a16="http://schemas.microsoft.com/office/drawing/2014/main" id="{0B54DDA2-9F82-45C5-B61A-274F1FB1F6D3}"/>
            </a:ext>
          </a:extLst>
        </xdr:cNvPr>
        <xdr:cNvSpPr txBox="1"/>
      </xdr:nvSpPr>
      <xdr:spPr>
        <a:xfrm>
          <a:off x="9391727" y="1477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28317</xdr:rowOff>
    </xdr:from>
    <xdr:ext cx="469744" cy="259045"/>
    <xdr:sp macro="" textlink="">
      <xdr:nvSpPr>
        <xdr:cNvPr id="372" name="n_2mainValue【公営住宅】&#10;一人当たり面積">
          <a:extLst>
            <a:ext uri="{FF2B5EF4-FFF2-40B4-BE49-F238E27FC236}">
              <a16:creationId xmlns:a16="http://schemas.microsoft.com/office/drawing/2014/main" id="{7DFF9563-FC2B-4C09-AD62-B304A32E9B85}"/>
            </a:ext>
          </a:extLst>
        </xdr:cNvPr>
        <xdr:cNvSpPr txBox="1"/>
      </xdr:nvSpPr>
      <xdr:spPr>
        <a:xfrm>
          <a:off x="8515427" y="1477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28638</xdr:rowOff>
    </xdr:from>
    <xdr:ext cx="469744" cy="259045"/>
    <xdr:sp macro="" textlink="">
      <xdr:nvSpPr>
        <xdr:cNvPr id="373" name="n_3mainValue【公営住宅】&#10;一人当たり面積">
          <a:extLst>
            <a:ext uri="{FF2B5EF4-FFF2-40B4-BE49-F238E27FC236}">
              <a16:creationId xmlns:a16="http://schemas.microsoft.com/office/drawing/2014/main" id="{65E83EEC-18E2-4699-8A23-57A02969859B}"/>
            </a:ext>
          </a:extLst>
        </xdr:cNvPr>
        <xdr:cNvSpPr txBox="1"/>
      </xdr:nvSpPr>
      <xdr:spPr>
        <a:xfrm>
          <a:off x="7626427" y="147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30329</xdr:rowOff>
    </xdr:from>
    <xdr:ext cx="469744" cy="259045"/>
    <xdr:sp macro="" textlink="">
      <xdr:nvSpPr>
        <xdr:cNvPr id="374" name="n_4mainValue【公営住宅】&#10;一人当たり面積">
          <a:extLst>
            <a:ext uri="{FF2B5EF4-FFF2-40B4-BE49-F238E27FC236}">
              <a16:creationId xmlns:a16="http://schemas.microsoft.com/office/drawing/2014/main" id="{B93A88A0-B496-40FD-A3E0-F841094558CF}"/>
            </a:ext>
          </a:extLst>
        </xdr:cNvPr>
        <xdr:cNvSpPr txBox="1"/>
      </xdr:nvSpPr>
      <xdr:spPr>
        <a:xfrm>
          <a:off x="6737427" y="1477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BC7DB22-592C-4C82-900F-40400AA46C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B45E76DD-2C8F-4163-AD91-0889FA43FC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5305CE3D-33EB-4198-8D64-5E79E1F887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1F5F746-6D5B-4B65-91DC-2A42A797729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44C68C4-E032-4765-AFF6-87CC470D59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84DC0B5B-008C-4DDD-AFE4-429BD68AA55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214B569A-85BB-4C74-96E7-E6FA46C4834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8DB8480-C904-465B-AC49-C4B6905008F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B1B0FF2C-9CF9-4A94-80A5-67AF40344CD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E350E446-AA7D-4D10-85F2-133B2906F2B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4E2D3420-C2AA-45AB-AD47-7E5096712E9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E8490311-CAE6-4CE0-A226-60EC98EEF0C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6BB5AB00-62B9-4443-B22D-74CA345CC19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AC5B3FFE-F5E9-4539-9414-A747828178C9}"/>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E7AAF203-BBCC-499C-A67E-7D731DE63E42}"/>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634B961-0D9C-4664-A2F0-1F6AD703A57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679207E0-A29D-464F-894F-990B2EB4711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E2F5FB56-E8C1-494F-83A9-8C048DFAD56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2EEF5E29-4A75-4D62-97B9-69E1608FC97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74B07E8E-E51D-4ABE-A4AA-34E1F11A5DC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9AA0D31C-BAB0-4D2C-8D11-3D9C21C8556E}"/>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5BEECADF-B3E1-40FF-832C-38600256B2F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443486E8-5E18-464C-B7F8-BB14112920D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629BDFA0-4C84-40FB-9D9B-CA78E266061D}"/>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7B0D9E23-C394-4F56-9A66-44A421B5C36C}"/>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54354726-06B1-4253-A603-CC463F41752C}"/>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C3F045F9-17C6-4C07-A0E0-118DE844455E}"/>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1C4D7376-D2E5-4A19-9A08-FED1A7131DCF}"/>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63516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512EA62A-42FC-4D96-83C8-19667572A577}"/>
            </a:ext>
          </a:extLst>
        </xdr:cNvPr>
        <xdr:cNvSpPr txBox="1"/>
      </xdr:nvSpPr>
      <xdr:spPr>
        <a:xfrm>
          <a:off x="4673600" y="1772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18749589-E214-403C-A05E-9CF5FC50935B}"/>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5F6658C3-AE6F-476C-81A6-FA1C4B584E14}"/>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9162DB1B-3EFA-4C8C-9F11-F847BE7E0F61}"/>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DC3485D6-5162-48B0-9660-A8CBB3054DC6}"/>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588D4FDC-31E9-46E8-ACBB-38CEB98F559C}"/>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B511E8F-4834-4CA3-94FC-438EA6E9210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BDC56A0-A14A-4C6D-BCE4-9B790144B8F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A843F9F7-DB74-4503-B1E9-7955AE13E9F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5E6445A-025F-4AD6-A3EC-BA1E72A20D1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48AE114-3E96-4FCE-B5FA-02A27CC4EBB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57150</xdr:rowOff>
    </xdr:from>
    <xdr:to>
      <xdr:col>24</xdr:col>
      <xdr:colOff>114300</xdr:colOff>
      <xdr:row>104</xdr:row>
      <xdr:rowOff>158750</xdr:rowOff>
    </xdr:to>
    <xdr:sp macro="" textlink="">
      <xdr:nvSpPr>
        <xdr:cNvPr id="414" name="楕円 413">
          <a:extLst>
            <a:ext uri="{FF2B5EF4-FFF2-40B4-BE49-F238E27FC236}">
              <a16:creationId xmlns:a16="http://schemas.microsoft.com/office/drawing/2014/main" id="{0FAF0649-02A3-43DD-BCF1-B6AFB202F32A}"/>
            </a:ext>
          </a:extLst>
        </xdr:cNvPr>
        <xdr:cNvSpPr/>
      </xdr:nvSpPr>
      <xdr:spPr>
        <a:xfrm>
          <a:off x="458470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35577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7153AE4D-B7C8-4679-9B78-4C1E5DB59A82}"/>
            </a:ext>
          </a:extLst>
        </xdr:cNvPr>
        <xdr:cNvSpPr txBox="1"/>
      </xdr:nvSpPr>
      <xdr:spPr>
        <a:xfrm>
          <a:off x="4673600" y="1786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33020</xdr:rowOff>
    </xdr:from>
    <xdr:to>
      <xdr:col>20</xdr:col>
      <xdr:colOff>38100</xdr:colOff>
      <xdr:row>104</xdr:row>
      <xdr:rowOff>134620</xdr:rowOff>
    </xdr:to>
    <xdr:sp macro="" textlink="">
      <xdr:nvSpPr>
        <xdr:cNvPr id="416" name="楕円 415">
          <a:extLst>
            <a:ext uri="{FF2B5EF4-FFF2-40B4-BE49-F238E27FC236}">
              <a16:creationId xmlns:a16="http://schemas.microsoft.com/office/drawing/2014/main" id="{F6BEE7CE-1D37-42B8-BA47-4A48864D1FF8}"/>
            </a:ext>
          </a:extLst>
        </xdr:cNvPr>
        <xdr:cNvSpPr/>
      </xdr:nvSpPr>
      <xdr:spPr>
        <a:xfrm>
          <a:off x="3746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83820</xdr:rowOff>
    </xdr:from>
    <xdr:to>
      <xdr:col>24</xdr:col>
      <xdr:colOff>63500</xdr:colOff>
      <xdr:row>104</xdr:row>
      <xdr:rowOff>107950</xdr:rowOff>
    </xdr:to>
    <xdr:cxnSp macro="">
      <xdr:nvCxnSpPr>
        <xdr:cNvPr id="417" name="直線コネクタ 416">
          <a:extLst>
            <a:ext uri="{FF2B5EF4-FFF2-40B4-BE49-F238E27FC236}">
              <a16:creationId xmlns:a16="http://schemas.microsoft.com/office/drawing/2014/main" id="{96E1A943-A4D7-4177-AB91-131391335130}"/>
            </a:ext>
          </a:extLst>
        </xdr:cNvPr>
        <xdr:cNvCxnSpPr/>
      </xdr:nvCxnSpPr>
      <xdr:spPr>
        <a:xfrm>
          <a:off x="3797300" y="179146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12700</xdr:rowOff>
    </xdr:from>
    <xdr:to>
      <xdr:col>15</xdr:col>
      <xdr:colOff>101600</xdr:colOff>
      <xdr:row>104</xdr:row>
      <xdr:rowOff>114300</xdr:rowOff>
    </xdr:to>
    <xdr:sp macro="" textlink="">
      <xdr:nvSpPr>
        <xdr:cNvPr id="418" name="楕円 417">
          <a:extLst>
            <a:ext uri="{FF2B5EF4-FFF2-40B4-BE49-F238E27FC236}">
              <a16:creationId xmlns:a16="http://schemas.microsoft.com/office/drawing/2014/main" id="{F803FB20-D553-431E-BBD2-9AADA7460085}"/>
            </a:ext>
          </a:extLst>
        </xdr:cNvPr>
        <xdr:cNvSpPr/>
      </xdr:nvSpPr>
      <xdr:spPr>
        <a:xfrm>
          <a:off x="28575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63500</xdr:rowOff>
    </xdr:from>
    <xdr:to>
      <xdr:col>19</xdr:col>
      <xdr:colOff>177800</xdr:colOff>
      <xdr:row>104</xdr:row>
      <xdr:rowOff>83820</xdr:rowOff>
    </xdr:to>
    <xdr:cxnSp macro="">
      <xdr:nvCxnSpPr>
        <xdr:cNvPr id="419" name="直線コネクタ 418">
          <a:extLst>
            <a:ext uri="{FF2B5EF4-FFF2-40B4-BE49-F238E27FC236}">
              <a16:creationId xmlns:a16="http://schemas.microsoft.com/office/drawing/2014/main" id="{2F804EEB-861F-4730-BB24-F40EB1A82032}"/>
            </a:ext>
          </a:extLst>
        </xdr:cNvPr>
        <xdr:cNvCxnSpPr/>
      </xdr:nvCxnSpPr>
      <xdr:spPr>
        <a:xfrm>
          <a:off x="2908300" y="1789430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420" name="楕円 419">
          <a:extLst>
            <a:ext uri="{FF2B5EF4-FFF2-40B4-BE49-F238E27FC236}">
              <a16:creationId xmlns:a16="http://schemas.microsoft.com/office/drawing/2014/main" id="{9DF0B1D1-5404-4E3A-B018-89EE98769C88}"/>
            </a:ext>
          </a:extLst>
        </xdr:cNvPr>
        <xdr:cNvSpPr/>
      </xdr:nvSpPr>
      <xdr:spPr>
        <a:xfrm>
          <a:off x="1968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41911</xdr:rowOff>
    </xdr:from>
    <xdr:to>
      <xdr:col>15</xdr:col>
      <xdr:colOff>50800</xdr:colOff>
      <xdr:row>104</xdr:row>
      <xdr:rowOff>63500</xdr:rowOff>
    </xdr:to>
    <xdr:cxnSp macro="">
      <xdr:nvCxnSpPr>
        <xdr:cNvPr id="421" name="直線コネクタ 420">
          <a:extLst>
            <a:ext uri="{FF2B5EF4-FFF2-40B4-BE49-F238E27FC236}">
              <a16:creationId xmlns:a16="http://schemas.microsoft.com/office/drawing/2014/main" id="{AA0EA1FB-3172-4FB9-8923-069515685F5B}"/>
            </a:ext>
          </a:extLst>
        </xdr:cNvPr>
        <xdr:cNvCxnSpPr/>
      </xdr:nvCxnSpPr>
      <xdr:spPr>
        <a:xfrm>
          <a:off x="2019300" y="17872711"/>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139700</xdr:rowOff>
    </xdr:from>
    <xdr:to>
      <xdr:col>6</xdr:col>
      <xdr:colOff>38100</xdr:colOff>
      <xdr:row>104</xdr:row>
      <xdr:rowOff>69850</xdr:rowOff>
    </xdr:to>
    <xdr:sp macro="" textlink="">
      <xdr:nvSpPr>
        <xdr:cNvPr id="422" name="楕円 421">
          <a:extLst>
            <a:ext uri="{FF2B5EF4-FFF2-40B4-BE49-F238E27FC236}">
              <a16:creationId xmlns:a16="http://schemas.microsoft.com/office/drawing/2014/main" id="{2FA25854-A4EF-43C5-9008-8E20E74F1A10}"/>
            </a:ext>
          </a:extLst>
        </xdr:cNvPr>
        <xdr:cNvSpPr/>
      </xdr:nvSpPr>
      <xdr:spPr>
        <a:xfrm>
          <a:off x="107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19050</xdr:rowOff>
    </xdr:from>
    <xdr:to>
      <xdr:col>10</xdr:col>
      <xdr:colOff>114300</xdr:colOff>
      <xdr:row>104</xdr:row>
      <xdr:rowOff>41911</xdr:rowOff>
    </xdr:to>
    <xdr:cxnSp macro="">
      <xdr:nvCxnSpPr>
        <xdr:cNvPr id="423" name="直線コネクタ 422">
          <a:extLst>
            <a:ext uri="{FF2B5EF4-FFF2-40B4-BE49-F238E27FC236}">
              <a16:creationId xmlns:a16="http://schemas.microsoft.com/office/drawing/2014/main" id="{53BE2EB8-7D4F-48CC-9544-7E4BC547CA6D}"/>
            </a:ext>
          </a:extLst>
        </xdr:cNvPr>
        <xdr:cNvCxnSpPr/>
      </xdr:nvCxnSpPr>
      <xdr:spPr>
        <a:xfrm>
          <a:off x="1130300" y="178498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120666</xdr:rowOff>
    </xdr:from>
    <xdr:ext cx="405111" cy="259045"/>
    <xdr:sp macro="" textlink="">
      <xdr:nvSpPr>
        <xdr:cNvPr id="424" name="n_1aveValue【港湾・漁港】&#10;有形固定資産減価償却率">
          <a:extLst>
            <a:ext uri="{FF2B5EF4-FFF2-40B4-BE49-F238E27FC236}">
              <a16:creationId xmlns:a16="http://schemas.microsoft.com/office/drawing/2014/main" id="{19EEE409-F9D2-4237-B1CA-18256AFF1D2B}"/>
            </a:ext>
          </a:extLst>
        </xdr:cNvPr>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25" name="n_2aveValue【港湾・漁港】&#10;有形固定資産減価償却率">
          <a:extLst>
            <a:ext uri="{FF2B5EF4-FFF2-40B4-BE49-F238E27FC236}">
              <a16:creationId xmlns:a16="http://schemas.microsoft.com/office/drawing/2014/main" id="{23DFC201-D70D-4D32-9F62-AC3DC150F83D}"/>
            </a:ext>
          </a:extLst>
        </xdr:cNvPr>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26" name="n_3aveValue【港湾・漁港】&#10;有形固定資産減価償却率">
          <a:extLst>
            <a:ext uri="{FF2B5EF4-FFF2-40B4-BE49-F238E27FC236}">
              <a16:creationId xmlns:a16="http://schemas.microsoft.com/office/drawing/2014/main" id="{9F80C55A-37E9-41A6-A797-C5269D7C40B5}"/>
            </a:ext>
          </a:extLst>
        </xdr:cNvPr>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7" name="n_4aveValue【港湾・漁港】&#10;有形固定資産減価償却率">
          <a:extLst>
            <a:ext uri="{FF2B5EF4-FFF2-40B4-BE49-F238E27FC236}">
              <a16:creationId xmlns:a16="http://schemas.microsoft.com/office/drawing/2014/main" id="{CB431B15-B655-4F1D-A66E-B80273CA5236}"/>
            </a:ext>
          </a:extLst>
        </xdr:cNvPr>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125747</xdr:rowOff>
    </xdr:from>
    <xdr:ext cx="405111" cy="259045"/>
    <xdr:sp macro="" textlink="">
      <xdr:nvSpPr>
        <xdr:cNvPr id="428" name="n_1mainValue【港湾・漁港】&#10;有形固定資産減価償却率">
          <a:extLst>
            <a:ext uri="{FF2B5EF4-FFF2-40B4-BE49-F238E27FC236}">
              <a16:creationId xmlns:a16="http://schemas.microsoft.com/office/drawing/2014/main" id="{F32A7801-C71A-4E28-B901-E3A3115CC620}"/>
            </a:ext>
          </a:extLst>
        </xdr:cNvPr>
        <xdr:cNvSpPr txBox="1"/>
      </xdr:nvSpPr>
      <xdr:spPr>
        <a:xfrm>
          <a:off x="35820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105427</xdr:rowOff>
    </xdr:from>
    <xdr:ext cx="405111" cy="259045"/>
    <xdr:sp macro="" textlink="">
      <xdr:nvSpPr>
        <xdr:cNvPr id="429" name="n_2mainValue【港湾・漁港】&#10;有形固定資産減価償却率">
          <a:extLst>
            <a:ext uri="{FF2B5EF4-FFF2-40B4-BE49-F238E27FC236}">
              <a16:creationId xmlns:a16="http://schemas.microsoft.com/office/drawing/2014/main" id="{FB6CA811-AE7B-478F-9AFF-927FE8609CF5}"/>
            </a:ext>
          </a:extLst>
        </xdr:cNvPr>
        <xdr:cNvSpPr txBox="1"/>
      </xdr:nvSpPr>
      <xdr:spPr>
        <a:xfrm>
          <a:off x="2705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83838</xdr:rowOff>
    </xdr:from>
    <xdr:ext cx="405111" cy="259045"/>
    <xdr:sp macro="" textlink="">
      <xdr:nvSpPr>
        <xdr:cNvPr id="430" name="n_3mainValue【港湾・漁港】&#10;有形固定資産減価償却率">
          <a:extLst>
            <a:ext uri="{FF2B5EF4-FFF2-40B4-BE49-F238E27FC236}">
              <a16:creationId xmlns:a16="http://schemas.microsoft.com/office/drawing/2014/main" id="{2B55E13C-3F28-43E3-92D4-6DEC3401931D}"/>
            </a:ext>
          </a:extLst>
        </xdr:cNvPr>
        <xdr:cNvSpPr txBox="1"/>
      </xdr:nvSpPr>
      <xdr:spPr>
        <a:xfrm>
          <a:off x="1816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60977</xdr:rowOff>
    </xdr:from>
    <xdr:ext cx="405111" cy="259045"/>
    <xdr:sp macro="" textlink="">
      <xdr:nvSpPr>
        <xdr:cNvPr id="431" name="n_4mainValue【港湾・漁港】&#10;有形固定資産減価償却率">
          <a:extLst>
            <a:ext uri="{FF2B5EF4-FFF2-40B4-BE49-F238E27FC236}">
              <a16:creationId xmlns:a16="http://schemas.microsoft.com/office/drawing/2014/main" id="{97AC2F1F-D878-4997-8457-D716BB5D55BF}"/>
            </a:ext>
          </a:extLst>
        </xdr:cNvPr>
        <xdr:cNvSpPr txBox="1"/>
      </xdr:nvSpPr>
      <xdr:spPr>
        <a:xfrm>
          <a:off x="9277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BB5A3B3C-ED91-4178-A273-ADE0E956478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1820EE70-BB33-4A63-9226-C1EBF601322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E6CE1E6D-0A94-4ACC-AC8E-D1F5F8C718D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6D0B9293-1001-4FA5-B7A1-4DA9747B03C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A557352D-C04D-42F9-B3EE-3ABD24B289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7D8F8303-0401-454B-A929-F036C7669A2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AC7DF992-0CB3-4D6B-B55D-DEF1671F33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E4CC21C5-047C-4C51-921F-5A97BE38156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E29D5F8C-6279-415D-BBC3-E657866272A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7F8067D0-6DD0-4416-AEC6-B5D500C495C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78CF0DDF-7EF1-43D8-BCF8-665B9D8408F9}"/>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3BAC3AAB-A9F0-41E7-B4B4-75645570F41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AC77717-69A7-4D38-BBA8-505778A9CC9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2659B19-931A-4908-8C8F-6ED7123FF35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A2D9C97E-8C6F-42F0-9E01-064A04805EE8}"/>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DDE4A214-7D2B-4063-A5C6-9B7B797A63D1}"/>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3894F874-B9E2-4568-A5C1-805C014D688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DAD1C06F-2BC4-4EBB-9092-8F9DB98E51CA}"/>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667A204D-526F-4617-A55F-2963062EBD2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4A6AC8E2-B97D-4E2A-BDB3-491AD307C3B9}"/>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BDF3669-FE7E-469E-80EE-2691BA2FAB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05637C62-71A9-4C0F-AC6A-7924AC23EE76}"/>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598FCB9A-ED5A-4082-838A-E7251118C326}"/>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CE50A214-EFD7-4690-A262-C47BC0058FDD}"/>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3C8D48EE-3831-48B3-91EE-D412859EBE87}"/>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EE9745A1-F1F9-4DA2-8127-E256D3B45DB8}"/>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6010A877-1B6D-408A-92B0-4DA65C9D991B}"/>
            </a:ext>
          </a:extLst>
        </xdr:cNvPr>
        <xdr:cNvSpPr txBox="1"/>
      </xdr:nvSpPr>
      <xdr:spPr>
        <a:xfrm>
          <a:off x="10515600" y="18330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10FDC726-49C7-4DE0-A88D-E529A8C2BAB5}"/>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BEE6BB6E-0B5C-4766-8735-C11930526ECE}"/>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9906D65E-FE50-448E-B416-1F8A76FFACA9}"/>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6B0C0B15-3D26-4A31-8F4E-C34E9A6D677A}"/>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56330F3A-43FB-45F0-B0F2-47131A7B7038}"/>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428C13D0-9880-4F18-9AE3-7A18E905893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55E74E43-D833-4D86-8640-3D724EEED68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64D105C-F52D-4DE3-9941-F5F655E2444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B5A06177-AE7D-40DD-9207-5B9518A55ED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CA0CBD2-C643-4E6B-8A9C-AC706F6D483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147994</xdr:rowOff>
    </xdr:from>
    <xdr:to>
      <xdr:col>55</xdr:col>
      <xdr:colOff>50800</xdr:colOff>
      <xdr:row>104</xdr:row>
      <xdr:rowOff>78144</xdr:rowOff>
    </xdr:to>
    <xdr:sp macro="" textlink="">
      <xdr:nvSpPr>
        <xdr:cNvPr id="469" name="楕円 468">
          <a:extLst>
            <a:ext uri="{FF2B5EF4-FFF2-40B4-BE49-F238E27FC236}">
              <a16:creationId xmlns:a16="http://schemas.microsoft.com/office/drawing/2014/main" id="{02DE2843-B46E-48EC-8B82-A85782F1826F}"/>
            </a:ext>
          </a:extLst>
        </xdr:cNvPr>
        <xdr:cNvSpPr/>
      </xdr:nvSpPr>
      <xdr:spPr>
        <a:xfrm>
          <a:off x="10426700" y="178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170871</xdr:rowOff>
    </xdr:from>
    <xdr:ext cx="690189" cy="259045"/>
    <xdr:sp macro="" textlink="">
      <xdr:nvSpPr>
        <xdr:cNvPr id="470" name="【港湾・漁港】&#10;一人当たり有形固定資産（償却資産）額該当値テキスト">
          <a:extLst>
            <a:ext uri="{FF2B5EF4-FFF2-40B4-BE49-F238E27FC236}">
              <a16:creationId xmlns:a16="http://schemas.microsoft.com/office/drawing/2014/main" id="{6255780A-ED43-41D8-9DBF-6A52D4DB4730}"/>
            </a:ext>
          </a:extLst>
        </xdr:cNvPr>
        <xdr:cNvSpPr txBox="1"/>
      </xdr:nvSpPr>
      <xdr:spPr>
        <a:xfrm>
          <a:off x="10515600" y="17658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156826</xdr:rowOff>
    </xdr:from>
    <xdr:to>
      <xdr:col>50</xdr:col>
      <xdr:colOff>165100</xdr:colOff>
      <xdr:row>104</xdr:row>
      <xdr:rowOff>86976</xdr:rowOff>
    </xdr:to>
    <xdr:sp macro="" textlink="">
      <xdr:nvSpPr>
        <xdr:cNvPr id="471" name="楕円 470">
          <a:extLst>
            <a:ext uri="{FF2B5EF4-FFF2-40B4-BE49-F238E27FC236}">
              <a16:creationId xmlns:a16="http://schemas.microsoft.com/office/drawing/2014/main" id="{F14D815A-D57F-4D35-80CE-413B77BE11C8}"/>
            </a:ext>
          </a:extLst>
        </xdr:cNvPr>
        <xdr:cNvSpPr/>
      </xdr:nvSpPr>
      <xdr:spPr>
        <a:xfrm>
          <a:off x="9588500" y="178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27344</xdr:rowOff>
    </xdr:from>
    <xdr:to>
      <xdr:col>55</xdr:col>
      <xdr:colOff>0</xdr:colOff>
      <xdr:row>104</xdr:row>
      <xdr:rowOff>36176</xdr:rowOff>
    </xdr:to>
    <xdr:cxnSp macro="">
      <xdr:nvCxnSpPr>
        <xdr:cNvPr id="472" name="直線コネクタ 471">
          <a:extLst>
            <a:ext uri="{FF2B5EF4-FFF2-40B4-BE49-F238E27FC236}">
              <a16:creationId xmlns:a16="http://schemas.microsoft.com/office/drawing/2014/main" id="{9923CDEB-08E5-4668-AF70-24C759AC0931}"/>
            </a:ext>
          </a:extLst>
        </xdr:cNvPr>
        <xdr:cNvCxnSpPr/>
      </xdr:nvCxnSpPr>
      <xdr:spPr>
        <a:xfrm flipV="1">
          <a:off x="9639300" y="17858144"/>
          <a:ext cx="838200" cy="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167064</xdr:rowOff>
    </xdr:from>
    <xdr:to>
      <xdr:col>46</xdr:col>
      <xdr:colOff>38100</xdr:colOff>
      <xdr:row>104</xdr:row>
      <xdr:rowOff>97214</xdr:rowOff>
    </xdr:to>
    <xdr:sp macro="" textlink="">
      <xdr:nvSpPr>
        <xdr:cNvPr id="473" name="楕円 472">
          <a:extLst>
            <a:ext uri="{FF2B5EF4-FFF2-40B4-BE49-F238E27FC236}">
              <a16:creationId xmlns:a16="http://schemas.microsoft.com/office/drawing/2014/main" id="{F407AB2F-DD55-4EB3-9E85-6CC00AF0E111}"/>
            </a:ext>
          </a:extLst>
        </xdr:cNvPr>
        <xdr:cNvSpPr/>
      </xdr:nvSpPr>
      <xdr:spPr>
        <a:xfrm>
          <a:off x="8699500" y="178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36176</xdr:rowOff>
    </xdr:from>
    <xdr:to>
      <xdr:col>50</xdr:col>
      <xdr:colOff>114300</xdr:colOff>
      <xdr:row>104</xdr:row>
      <xdr:rowOff>46414</xdr:rowOff>
    </xdr:to>
    <xdr:cxnSp macro="">
      <xdr:nvCxnSpPr>
        <xdr:cNvPr id="474" name="直線コネクタ 473">
          <a:extLst>
            <a:ext uri="{FF2B5EF4-FFF2-40B4-BE49-F238E27FC236}">
              <a16:creationId xmlns:a16="http://schemas.microsoft.com/office/drawing/2014/main" id="{9DF985F7-7483-453F-8769-8476A7BD48C0}"/>
            </a:ext>
          </a:extLst>
        </xdr:cNvPr>
        <xdr:cNvCxnSpPr/>
      </xdr:nvCxnSpPr>
      <xdr:spPr>
        <a:xfrm flipV="1">
          <a:off x="8750300" y="17866976"/>
          <a:ext cx="889000" cy="1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7562</xdr:rowOff>
    </xdr:from>
    <xdr:to>
      <xdr:col>41</xdr:col>
      <xdr:colOff>101600</xdr:colOff>
      <xdr:row>104</xdr:row>
      <xdr:rowOff>109162</xdr:rowOff>
    </xdr:to>
    <xdr:sp macro="" textlink="">
      <xdr:nvSpPr>
        <xdr:cNvPr id="475" name="楕円 474">
          <a:extLst>
            <a:ext uri="{FF2B5EF4-FFF2-40B4-BE49-F238E27FC236}">
              <a16:creationId xmlns:a16="http://schemas.microsoft.com/office/drawing/2014/main" id="{87FBC328-90B4-4C4A-849C-C55F79902679}"/>
            </a:ext>
          </a:extLst>
        </xdr:cNvPr>
        <xdr:cNvSpPr/>
      </xdr:nvSpPr>
      <xdr:spPr>
        <a:xfrm>
          <a:off x="7810500" y="1783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46414</xdr:rowOff>
    </xdr:from>
    <xdr:to>
      <xdr:col>45</xdr:col>
      <xdr:colOff>177800</xdr:colOff>
      <xdr:row>104</xdr:row>
      <xdr:rowOff>58362</xdr:rowOff>
    </xdr:to>
    <xdr:cxnSp macro="">
      <xdr:nvCxnSpPr>
        <xdr:cNvPr id="476" name="直線コネクタ 475">
          <a:extLst>
            <a:ext uri="{FF2B5EF4-FFF2-40B4-BE49-F238E27FC236}">
              <a16:creationId xmlns:a16="http://schemas.microsoft.com/office/drawing/2014/main" id="{48AEE938-D258-42A3-8966-90CAC21A87E5}"/>
            </a:ext>
          </a:extLst>
        </xdr:cNvPr>
        <xdr:cNvCxnSpPr/>
      </xdr:nvCxnSpPr>
      <xdr:spPr>
        <a:xfrm flipV="1">
          <a:off x="7861300" y="17877214"/>
          <a:ext cx="8890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21304</xdr:rowOff>
    </xdr:from>
    <xdr:to>
      <xdr:col>36</xdr:col>
      <xdr:colOff>165100</xdr:colOff>
      <xdr:row>104</xdr:row>
      <xdr:rowOff>122904</xdr:rowOff>
    </xdr:to>
    <xdr:sp macro="" textlink="">
      <xdr:nvSpPr>
        <xdr:cNvPr id="477" name="楕円 476">
          <a:extLst>
            <a:ext uri="{FF2B5EF4-FFF2-40B4-BE49-F238E27FC236}">
              <a16:creationId xmlns:a16="http://schemas.microsoft.com/office/drawing/2014/main" id="{2F701031-3189-4DC1-AF23-AFAE7D4B9F6E}"/>
            </a:ext>
          </a:extLst>
        </xdr:cNvPr>
        <xdr:cNvSpPr/>
      </xdr:nvSpPr>
      <xdr:spPr>
        <a:xfrm>
          <a:off x="6921500" y="178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58362</xdr:rowOff>
    </xdr:from>
    <xdr:to>
      <xdr:col>41</xdr:col>
      <xdr:colOff>50800</xdr:colOff>
      <xdr:row>104</xdr:row>
      <xdr:rowOff>72104</xdr:rowOff>
    </xdr:to>
    <xdr:cxnSp macro="">
      <xdr:nvCxnSpPr>
        <xdr:cNvPr id="478" name="直線コネクタ 477">
          <a:extLst>
            <a:ext uri="{FF2B5EF4-FFF2-40B4-BE49-F238E27FC236}">
              <a16:creationId xmlns:a16="http://schemas.microsoft.com/office/drawing/2014/main" id="{1D18E806-EDF8-4403-AFEC-B30A186795C4}"/>
            </a:ext>
          </a:extLst>
        </xdr:cNvPr>
        <xdr:cNvCxnSpPr/>
      </xdr:nvCxnSpPr>
      <xdr:spPr>
        <a:xfrm flipV="1">
          <a:off x="6972300" y="17889162"/>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1B528B43-B9A6-4E20-91DC-8746C159B3D2}"/>
            </a:ext>
          </a:extLst>
        </xdr:cNvPr>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6D748F42-FAF0-4634-B827-2603A8DCB160}"/>
            </a:ext>
          </a:extLst>
        </xdr:cNvPr>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C177211-02E7-4019-A4CB-781B5E09E4C1}"/>
            </a:ext>
          </a:extLst>
        </xdr:cNvPr>
        <xdr:cNvSpPr txBox="1"/>
      </xdr:nvSpPr>
      <xdr:spPr>
        <a:xfrm>
          <a:off x="7561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143950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6BFC7D90-EECD-4CFF-AAAE-356B6F32BC6C}"/>
            </a:ext>
          </a:extLst>
        </xdr:cNvPr>
        <xdr:cNvSpPr txBox="1"/>
      </xdr:nvSpPr>
      <xdr:spPr>
        <a:xfrm>
          <a:off x="66727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103503</xdr:rowOff>
    </xdr:from>
    <xdr:ext cx="690189" cy="259045"/>
    <xdr:sp macro="" textlink="">
      <xdr:nvSpPr>
        <xdr:cNvPr id="483" name="n_1mainValue【港湾・漁港】&#10;一人当たり有形固定資産（償却資産）額">
          <a:extLst>
            <a:ext uri="{FF2B5EF4-FFF2-40B4-BE49-F238E27FC236}">
              <a16:creationId xmlns:a16="http://schemas.microsoft.com/office/drawing/2014/main" id="{02E9C4B5-3606-4A43-BDFB-767EFACD80C3}"/>
            </a:ext>
          </a:extLst>
        </xdr:cNvPr>
        <xdr:cNvSpPr txBox="1"/>
      </xdr:nvSpPr>
      <xdr:spPr>
        <a:xfrm>
          <a:off x="9281505" y="175914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113741</xdr:rowOff>
    </xdr:from>
    <xdr:ext cx="690189" cy="259045"/>
    <xdr:sp macro="" textlink="">
      <xdr:nvSpPr>
        <xdr:cNvPr id="484" name="n_2mainValue【港湾・漁港】&#10;一人当たり有形固定資産（償却資産）額">
          <a:extLst>
            <a:ext uri="{FF2B5EF4-FFF2-40B4-BE49-F238E27FC236}">
              <a16:creationId xmlns:a16="http://schemas.microsoft.com/office/drawing/2014/main" id="{B0A47FEE-9C43-4CC8-8408-C01D571752E6}"/>
            </a:ext>
          </a:extLst>
        </xdr:cNvPr>
        <xdr:cNvSpPr txBox="1"/>
      </xdr:nvSpPr>
      <xdr:spPr>
        <a:xfrm>
          <a:off x="8405205" y="176016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102</xdr:row>
      <xdr:rowOff>125689</xdr:rowOff>
    </xdr:from>
    <xdr:ext cx="690189" cy="259045"/>
    <xdr:sp macro="" textlink="">
      <xdr:nvSpPr>
        <xdr:cNvPr id="485" name="n_3mainValue【港湾・漁港】&#10;一人当たり有形固定資産（償却資産）額">
          <a:extLst>
            <a:ext uri="{FF2B5EF4-FFF2-40B4-BE49-F238E27FC236}">
              <a16:creationId xmlns:a16="http://schemas.microsoft.com/office/drawing/2014/main" id="{24E61FF6-E644-4D97-BE92-8188C1557E7A}"/>
            </a:ext>
          </a:extLst>
        </xdr:cNvPr>
        <xdr:cNvSpPr txBox="1"/>
      </xdr:nvSpPr>
      <xdr:spPr>
        <a:xfrm>
          <a:off x="7516205" y="176135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102</xdr:row>
      <xdr:rowOff>139431</xdr:rowOff>
    </xdr:from>
    <xdr:ext cx="690189" cy="259045"/>
    <xdr:sp macro="" textlink="">
      <xdr:nvSpPr>
        <xdr:cNvPr id="486" name="n_4mainValue【港湾・漁港】&#10;一人当たり有形固定資産（償却資産）額">
          <a:extLst>
            <a:ext uri="{FF2B5EF4-FFF2-40B4-BE49-F238E27FC236}">
              <a16:creationId xmlns:a16="http://schemas.microsoft.com/office/drawing/2014/main" id="{F81108DB-1BC7-4190-A867-03452D9AF445}"/>
            </a:ext>
          </a:extLst>
        </xdr:cNvPr>
        <xdr:cNvSpPr txBox="1"/>
      </xdr:nvSpPr>
      <xdr:spPr>
        <a:xfrm>
          <a:off x="6627205" y="17627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61AC2273-E359-4212-9083-56695B1B9CA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1FDF4118-DCAB-4E92-9E5A-304E6692B6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9E84B02C-53B7-4FF8-AC90-3502AEB3F1D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8A934FA9-4555-4317-AD8F-5B4DBD3D8E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9396D79C-1831-4D16-A970-DD69592DCDA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97F22BA0-B95B-4B86-81C9-22995EDDB08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F17981F0-8AE8-484F-81DB-3DFCA697D82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7C6BA570-F66F-4C93-83C6-726BE24BEEE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1D9B9E53-5831-492B-833C-158E498ECE1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1365DD58-003B-43D6-A44A-E0F3DCC79A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83745EF6-C4C4-435C-B59A-B595ACF48AC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B393FC28-FADD-49AE-81C5-7A459309036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722FE0F2-8FCE-4EFD-8CB7-7A8E70FE73D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1EA0E91A-23D1-46F7-8E12-AD9BBD2AFA0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16D03CF-CD07-4279-9041-CA497695025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BF3CBABE-26F5-4AE3-B397-B9882BE8D26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2D7907A3-A9B7-4747-94D1-B9A489949CF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11D33A65-1863-4005-8DD6-D7B8076AE9C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28E5A318-F254-4E44-ACFF-0225566F36F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91F8E495-D666-4143-BEBB-F466E5F043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C3D1D55B-61FF-4CFD-B5A6-B64E8BB7EB3F}"/>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1CA77D7-A3E4-4BC7-88E4-72A5026F453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B692F462-D0C9-4857-8326-09E516341A4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3D46A553-DC0B-453C-9D83-83B69C07839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C24ED353-4D27-4F59-BA09-D03977F18D2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4C780A37-A511-4943-AC06-F66F231BDD7B}"/>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0693B413-E5A8-404F-8CBE-6E9517396B77}"/>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5D21F187-30B5-4C22-980C-D9EF4E37A21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3AA4770F-3A34-4429-ADF4-E84DD4EAD81A}"/>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7309DE22-2CF3-497D-9FCA-1B79E1829F8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2CC619B1-ED28-45DE-8285-44944DC7BC62}"/>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FC4F573D-762B-439A-913F-559D82978765}"/>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6B362131-12EC-4CFF-B033-48D33F3D3FB6}"/>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5928E1ED-2386-4535-B6EA-713D1A6DDB3C}"/>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6AD779D5-9F60-48D0-873B-7029B709AC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23069F7-5218-4AFF-AFA1-37F6ABE60E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41FE8C8-0337-437E-B149-081B67F9FE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50997203-E01F-4BF7-B3B1-A74ABEB939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C0A0E9B-343E-42CE-9E49-163E55955B1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27940</xdr:rowOff>
    </xdr:from>
    <xdr:to>
      <xdr:col>85</xdr:col>
      <xdr:colOff>177800</xdr:colOff>
      <xdr:row>39</xdr:row>
      <xdr:rowOff>129540</xdr:rowOff>
    </xdr:to>
    <xdr:sp macro="" textlink="">
      <xdr:nvSpPr>
        <xdr:cNvPr id="526" name="楕円 525">
          <a:extLst>
            <a:ext uri="{FF2B5EF4-FFF2-40B4-BE49-F238E27FC236}">
              <a16:creationId xmlns:a16="http://schemas.microsoft.com/office/drawing/2014/main" id="{4EFEACA9-DEEF-49BB-AAD3-453E89483F25}"/>
            </a:ext>
          </a:extLst>
        </xdr:cNvPr>
        <xdr:cNvSpPr/>
      </xdr:nvSpPr>
      <xdr:spPr>
        <a:xfrm>
          <a:off x="16268700" y="67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6367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127E4904-D12F-43DB-A0ED-79567E896617}"/>
            </a:ext>
          </a:extLst>
        </xdr:cNvPr>
        <xdr:cNvSpPr txBox="1"/>
      </xdr:nvSpPr>
      <xdr:spPr>
        <a:xfrm>
          <a:off x="16357600" y="669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528" name="楕円 527">
          <a:extLst>
            <a:ext uri="{FF2B5EF4-FFF2-40B4-BE49-F238E27FC236}">
              <a16:creationId xmlns:a16="http://schemas.microsoft.com/office/drawing/2014/main" id="{DED32640-4797-4950-8887-C720E1EE1035}"/>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78740</xdr:rowOff>
    </xdr:from>
    <xdr:to>
      <xdr:col>85</xdr:col>
      <xdr:colOff>127000</xdr:colOff>
      <xdr:row>40</xdr:row>
      <xdr:rowOff>127000</xdr:rowOff>
    </xdr:to>
    <xdr:cxnSp macro="">
      <xdr:nvCxnSpPr>
        <xdr:cNvPr id="529" name="直線コネクタ 528">
          <a:extLst>
            <a:ext uri="{FF2B5EF4-FFF2-40B4-BE49-F238E27FC236}">
              <a16:creationId xmlns:a16="http://schemas.microsoft.com/office/drawing/2014/main" id="{58AC3F75-AE04-4336-86E0-29C514E06160}"/>
            </a:ext>
          </a:extLst>
        </xdr:cNvPr>
        <xdr:cNvCxnSpPr/>
      </xdr:nvCxnSpPr>
      <xdr:spPr>
        <a:xfrm flipV="1">
          <a:off x="15481300" y="6765290"/>
          <a:ext cx="838200"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68580</xdr:rowOff>
    </xdr:from>
    <xdr:to>
      <xdr:col>76</xdr:col>
      <xdr:colOff>165100</xdr:colOff>
      <xdr:row>40</xdr:row>
      <xdr:rowOff>170180</xdr:rowOff>
    </xdr:to>
    <xdr:sp macro="" textlink="">
      <xdr:nvSpPr>
        <xdr:cNvPr id="530" name="楕円 529">
          <a:extLst>
            <a:ext uri="{FF2B5EF4-FFF2-40B4-BE49-F238E27FC236}">
              <a16:creationId xmlns:a16="http://schemas.microsoft.com/office/drawing/2014/main" id="{B510FC56-302D-4E34-8447-F2E3D9D5B8A6}"/>
            </a:ext>
          </a:extLst>
        </xdr:cNvPr>
        <xdr:cNvSpPr/>
      </xdr:nvSpPr>
      <xdr:spPr>
        <a:xfrm>
          <a:off x="145415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119380</xdr:rowOff>
    </xdr:from>
    <xdr:to>
      <xdr:col>81</xdr:col>
      <xdr:colOff>50800</xdr:colOff>
      <xdr:row>40</xdr:row>
      <xdr:rowOff>127000</xdr:rowOff>
    </xdr:to>
    <xdr:cxnSp macro="">
      <xdr:nvCxnSpPr>
        <xdr:cNvPr id="531" name="直線コネクタ 530">
          <a:extLst>
            <a:ext uri="{FF2B5EF4-FFF2-40B4-BE49-F238E27FC236}">
              <a16:creationId xmlns:a16="http://schemas.microsoft.com/office/drawing/2014/main" id="{87155CA5-EC50-4B52-93C8-DF58750B522C}"/>
            </a:ext>
          </a:extLst>
        </xdr:cNvPr>
        <xdr:cNvCxnSpPr/>
      </xdr:nvCxnSpPr>
      <xdr:spPr>
        <a:xfrm>
          <a:off x="14592300" y="6977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46990</xdr:rowOff>
    </xdr:from>
    <xdr:to>
      <xdr:col>72</xdr:col>
      <xdr:colOff>38100</xdr:colOff>
      <xdr:row>40</xdr:row>
      <xdr:rowOff>148590</xdr:rowOff>
    </xdr:to>
    <xdr:sp macro="" textlink="">
      <xdr:nvSpPr>
        <xdr:cNvPr id="532" name="楕円 531">
          <a:extLst>
            <a:ext uri="{FF2B5EF4-FFF2-40B4-BE49-F238E27FC236}">
              <a16:creationId xmlns:a16="http://schemas.microsoft.com/office/drawing/2014/main" id="{EBB46A0C-9C70-4D41-B05F-1F89A9138FFF}"/>
            </a:ext>
          </a:extLst>
        </xdr:cNvPr>
        <xdr:cNvSpPr/>
      </xdr:nvSpPr>
      <xdr:spPr>
        <a:xfrm>
          <a:off x="13652500" y="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97790</xdr:rowOff>
    </xdr:from>
    <xdr:to>
      <xdr:col>76</xdr:col>
      <xdr:colOff>114300</xdr:colOff>
      <xdr:row>40</xdr:row>
      <xdr:rowOff>119380</xdr:rowOff>
    </xdr:to>
    <xdr:cxnSp macro="">
      <xdr:nvCxnSpPr>
        <xdr:cNvPr id="533" name="直線コネクタ 532">
          <a:extLst>
            <a:ext uri="{FF2B5EF4-FFF2-40B4-BE49-F238E27FC236}">
              <a16:creationId xmlns:a16="http://schemas.microsoft.com/office/drawing/2014/main" id="{CD796A3E-3CDD-4D90-A546-B127B4FBED06}"/>
            </a:ext>
          </a:extLst>
        </xdr:cNvPr>
        <xdr:cNvCxnSpPr/>
      </xdr:nvCxnSpPr>
      <xdr:spPr>
        <a:xfrm>
          <a:off x="13703300" y="69557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36830</xdr:rowOff>
    </xdr:from>
    <xdr:to>
      <xdr:col>67</xdr:col>
      <xdr:colOff>101600</xdr:colOff>
      <xdr:row>37</xdr:row>
      <xdr:rowOff>138430</xdr:rowOff>
    </xdr:to>
    <xdr:sp macro="" textlink="">
      <xdr:nvSpPr>
        <xdr:cNvPr id="534" name="楕円 533">
          <a:extLst>
            <a:ext uri="{FF2B5EF4-FFF2-40B4-BE49-F238E27FC236}">
              <a16:creationId xmlns:a16="http://schemas.microsoft.com/office/drawing/2014/main" id="{2247316E-E8DF-46BB-B512-F81A8A8A9BAD}"/>
            </a:ext>
          </a:extLst>
        </xdr:cNvPr>
        <xdr:cNvSpPr/>
      </xdr:nvSpPr>
      <xdr:spPr>
        <a:xfrm>
          <a:off x="1276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40</xdr:row>
      <xdr:rowOff>97790</xdr:rowOff>
    </xdr:to>
    <xdr:cxnSp macro="">
      <xdr:nvCxnSpPr>
        <xdr:cNvPr id="535" name="直線コネクタ 534">
          <a:extLst>
            <a:ext uri="{FF2B5EF4-FFF2-40B4-BE49-F238E27FC236}">
              <a16:creationId xmlns:a16="http://schemas.microsoft.com/office/drawing/2014/main" id="{E4B24A9C-C9DA-4D2B-A512-F61EAAC31914}"/>
            </a:ext>
          </a:extLst>
        </xdr:cNvPr>
        <xdr:cNvCxnSpPr/>
      </xdr:nvCxnSpPr>
      <xdr:spPr>
        <a:xfrm>
          <a:off x="12814300" y="6431280"/>
          <a:ext cx="889000" cy="5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B0342610-F916-4406-8B17-9D185FB2A7C1}"/>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89F8A653-9263-44B5-87AB-000604BC0F18}"/>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A9692CE1-A6B7-4A3C-B19B-0C73472F321E}"/>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147337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9070BCA-9F7A-4B0E-AFD1-AC40239DF272}"/>
            </a:ext>
          </a:extLst>
        </xdr:cNvPr>
        <xdr:cNvSpPr txBox="1"/>
      </xdr:nvSpPr>
      <xdr:spPr>
        <a:xfrm>
          <a:off x="126117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540" name="n_1mainValue【認定こども園・幼稚園・保育所】&#10;有形固定資産減価償却率">
          <a:extLst>
            <a:ext uri="{FF2B5EF4-FFF2-40B4-BE49-F238E27FC236}">
              <a16:creationId xmlns:a16="http://schemas.microsoft.com/office/drawing/2014/main" id="{CBDBBC4B-1AD7-4826-8122-DFE6C6D29F09}"/>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161307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16659136-0D53-41F1-B99A-899AFE49029C}"/>
            </a:ext>
          </a:extLst>
        </xdr:cNvPr>
        <xdr:cNvSpPr txBox="1"/>
      </xdr:nvSpPr>
      <xdr:spPr>
        <a:xfrm>
          <a:off x="14389744" y="701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139717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F05D1925-0DE9-4CA6-8B65-4D1109F00474}"/>
            </a:ext>
          </a:extLst>
        </xdr:cNvPr>
        <xdr:cNvSpPr txBox="1"/>
      </xdr:nvSpPr>
      <xdr:spPr>
        <a:xfrm>
          <a:off x="13500744"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154957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7114F8B3-72AA-4D89-8AE9-E5337AF74EFC}"/>
            </a:ext>
          </a:extLst>
        </xdr:cNvPr>
        <xdr:cNvSpPr txBox="1"/>
      </xdr:nvSpPr>
      <xdr:spPr>
        <a:xfrm>
          <a:off x="12611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D75A95FF-6F59-4890-BB1A-4A655509FA1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A262E0D2-7075-406E-84D0-8CF0BB38075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38FABD45-5618-4642-AD4A-0D8E05E4D1E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C291260D-775A-4E54-B7B6-4903179C2E5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C19F5A6-CB95-468D-A6F1-F4F1AB928C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DE1BF155-522C-4BB1-9971-8321A0EB18E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45610DFC-9D87-4664-8265-495CF0FD83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EF1BA0-E0BF-48F6-8306-9C0F11D2251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8816A4A2-30E0-492F-B38F-A66D1A8F143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55A5DA6C-3516-44D6-8EF7-E9F7B39CE53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3C691839-E416-45B2-A77D-047C5DFE66A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CF9B0070-BAF8-48A8-9D6C-015E3C2705A9}"/>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7051889A-8EFD-4629-9E8D-23FB7FF8718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BF320493-D49E-4935-9675-C01AFDB8161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C331D29A-5805-4120-93CD-104118F2AF2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B7822B6B-A0C6-44A8-9E95-E6C73236895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B0A2B6FF-275C-48DF-B789-835BF7CCE38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F1C08ADC-572D-435E-B949-309428B9A6C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17BAE709-D9B7-46FA-8AB5-8BC6FD9E7D9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C84F0E84-A913-44B6-90C0-405C43275C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5CA54BD7-B844-4566-BBC5-63EB8D3278F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0A1BD8DB-0C26-4D78-881A-E117C291C678}"/>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C70E93C7-110A-4EF0-B252-A38B1103741B}"/>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B7CCE0E1-F78B-4152-983B-6AE4C700E58A}"/>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21C98842-A065-46BE-8458-60D47014AB5C}"/>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6081F9C4-E311-4E41-A6D1-8A42E47D959C}"/>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4D29A824-04F3-4B77-89EE-D0F2A71E0D1B}"/>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FE9B7766-C7AE-44B5-AC28-4A4520226DE7}"/>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25E6BDE3-05AC-4808-B86D-E8421783E0A7}"/>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1450E820-7C11-41EA-92B7-8F5574912BB1}"/>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4088D4A7-7190-4103-8B28-D13D5651C657}"/>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FF3E70AE-86C2-48B0-BEF7-C2ADE9344206}"/>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FB2C75A-133A-4291-8132-E82F22A079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8E5CA394-5B20-495B-A10E-1D47A1480F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AA068CC6-5297-4F06-A090-6A5EE0336D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FE69176C-B570-4342-8B3E-B89A2A2A0E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4F203BEB-04C1-4257-BC05-C2D779ABDDC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581" name="楕円 580">
          <a:extLst>
            <a:ext uri="{FF2B5EF4-FFF2-40B4-BE49-F238E27FC236}">
              <a16:creationId xmlns:a16="http://schemas.microsoft.com/office/drawing/2014/main" id="{D2CFC650-5DF6-4811-A3E0-F7CB27335112}"/>
            </a:ext>
          </a:extLst>
        </xdr:cNvPr>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127779</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C3F7EFFB-DA88-49E7-A227-9A82B8C09D00}"/>
            </a:ext>
          </a:extLst>
        </xdr:cNvPr>
        <xdr:cNvSpPr txBox="1"/>
      </xdr:nvSpPr>
      <xdr:spPr>
        <a:xfrm>
          <a:off x="22199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583" name="楕円 582">
          <a:extLst>
            <a:ext uri="{FF2B5EF4-FFF2-40B4-BE49-F238E27FC236}">
              <a16:creationId xmlns:a16="http://schemas.microsoft.com/office/drawing/2014/main" id="{48F73491-0B1F-4E1D-A79D-7929F9BCCE5F}"/>
            </a:ext>
          </a:extLst>
        </xdr:cNvPr>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92202</xdr:rowOff>
    </xdr:from>
    <xdr:to>
      <xdr:col>116</xdr:col>
      <xdr:colOff>63500</xdr:colOff>
      <xdr:row>41</xdr:row>
      <xdr:rowOff>94488</xdr:rowOff>
    </xdr:to>
    <xdr:cxnSp macro="">
      <xdr:nvCxnSpPr>
        <xdr:cNvPr id="584" name="直線コネクタ 583">
          <a:extLst>
            <a:ext uri="{FF2B5EF4-FFF2-40B4-BE49-F238E27FC236}">
              <a16:creationId xmlns:a16="http://schemas.microsoft.com/office/drawing/2014/main" id="{CB0B1E61-8567-4194-9421-9F7F87DC6C12}"/>
            </a:ext>
          </a:extLst>
        </xdr:cNvPr>
        <xdr:cNvCxnSpPr/>
      </xdr:nvCxnSpPr>
      <xdr:spPr>
        <a:xfrm flipV="1">
          <a:off x="21323300" y="71216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43688</xdr:rowOff>
    </xdr:from>
    <xdr:to>
      <xdr:col>107</xdr:col>
      <xdr:colOff>101600</xdr:colOff>
      <xdr:row>41</xdr:row>
      <xdr:rowOff>145288</xdr:rowOff>
    </xdr:to>
    <xdr:sp macro="" textlink="">
      <xdr:nvSpPr>
        <xdr:cNvPr id="585" name="楕円 584">
          <a:extLst>
            <a:ext uri="{FF2B5EF4-FFF2-40B4-BE49-F238E27FC236}">
              <a16:creationId xmlns:a16="http://schemas.microsoft.com/office/drawing/2014/main" id="{8F449BC3-539C-4B1D-876E-551D4959704C}"/>
            </a:ext>
          </a:extLst>
        </xdr:cNvPr>
        <xdr:cNvSpPr/>
      </xdr:nvSpPr>
      <xdr:spPr>
        <a:xfrm>
          <a:off x="20383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94488</xdr:rowOff>
    </xdr:from>
    <xdr:to>
      <xdr:col>111</xdr:col>
      <xdr:colOff>177800</xdr:colOff>
      <xdr:row>41</xdr:row>
      <xdr:rowOff>94488</xdr:rowOff>
    </xdr:to>
    <xdr:cxnSp macro="">
      <xdr:nvCxnSpPr>
        <xdr:cNvPr id="586" name="直線コネクタ 585">
          <a:extLst>
            <a:ext uri="{FF2B5EF4-FFF2-40B4-BE49-F238E27FC236}">
              <a16:creationId xmlns:a16="http://schemas.microsoft.com/office/drawing/2014/main" id="{A63E7667-2AE0-466B-A350-F9463CDC379A}"/>
            </a:ext>
          </a:extLst>
        </xdr:cNvPr>
        <xdr:cNvCxnSpPr/>
      </xdr:nvCxnSpPr>
      <xdr:spPr>
        <a:xfrm>
          <a:off x="20434300" y="7123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43688</xdr:rowOff>
    </xdr:from>
    <xdr:to>
      <xdr:col>102</xdr:col>
      <xdr:colOff>165100</xdr:colOff>
      <xdr:row>41</xdr:row>
      <xdr:rowOff>145288</xdr:rowOff>
    </xdr:to>
    <xdr:sp macro="" textlink="">
      <xdr:nvSpPr>
        <xdr:cNvPr id="587" name="楕円 586">
          <a:extLst>
            <a:ext uri="{FF2B5EF4-FFF2-40B4-BE49-F238E27FC236}">
              <a16:creationId xmlns:a16="http://schemas.microsoft.com/office/drawing/2014/main" id="{59E1548B-2F12-435A-B877-A5AD95B7E1FE}"/>
            </a:ext>
          </a:extLst>
        </xdr:cNvPr>
        <xdr:cNvSpPr/>
      </xdr:nvSpPr>
      <xdr:spPr>
        <a:xfrm>
          <a:off x="19494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94488</xdr:rowOff>
    </xdr:from>
    <xdr:to>
      <xdr:col>107</xdr:col>
      <xdr:colOff>50800</xdr:colOff>
      <xdr:row>41</xdr:row>
      <xdr:rowOff>94488</xdr:rowOff>
    </xdr:to>
    <xdr:cxnSp macro="">
      <xdr:nvCxnSpPr>
        <xdr:cNvPr id="588" name="直線コネクタ 587">
          <a:extLst>
            <a:ext uri="{FF2B5EF4-FFF2-40B4-BE49-F238E27FC236}">
              <a16:creationId xmlns:a16="http://schemas.microsoft.com/office/drawing/2014/main" id="{E378E73D-7CE5-4C23-A784-5369E519A3CC}"/>
            </a:ext>
          </a:extLst>
        </xdr:cNvPr>
        <xdr:cNvCxnSpPr/>
      </xdr:nvCxnSpPr>
      <xdr:spPr>
        <a:xfrm>
          <a:off x="19545300" y="7123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89" name="楕円 588">
          <a:extLst>
            <a:ext uri="{FF2B5EF4-FFF2-40B4-BE49-F238E27FC236}">
              <a16:creationId xmlns:a16="http://schemas.microsoft.com/office/drawing/2014/main" id="{530CBFA7-AF50-42A6-BBB5-05CCF2AD234E}"/>
            </a:ext>
          </a:extLst>
        </xdr:cNvPr>
        <xdr:cNvSpPr/>
      </xdr:nvSpPr>
      <xdr:spPr>
        <a:xfrm>
          <a:off x="18605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94488</xdr:rowOff>
    </xdr:to>
    <xdr:cxnSp macro="">
      <xdr:nvCxnSpPr>
        <xdr:cNvPr id="590" name="直線コネクタ 589">
          <a:extLst>
            <a:ext uri="{FF2B5EF4-FFF2-40B4-BE49-F238E27FC236}">
              <a16:creationId xmlns:a16="http://schemas.microsoft.com/office/drawing/2014/main" id="{483D87F8-80AF-46A5-8C3F-61DBC2E6BCAF}"/>
            </a:ext>
          </a:extLst>
        </xdr:cNvPr>
        <xdr:cNvCxnSpPr/>
      </xdr:nvCxnSpPr>
      <xdr:spPr>
        <a:xfrm>
          <a:off x="18656300" y="704850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583E78B4-7E6E-46D5-813E-B44A5EC15368}"/>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5B38D2EB-3268-41E7-84A4-EADDC1F06A72}"/>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02DF277F-0BA6-458E-B5BD-C7B0063D6ACB}"/>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D271968D-D9F0-4DED-9569-4A0E5B53F631}"/>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658602C8-FCBE-4554-9C5A-E24B92454C60}"/>
            </a:ext>
          </a:extLst>
        </xdr:cNvPr>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136415</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80541745-4A7B-4D0E-9C17-9271D2382134}"/>
            </a:ext>
          </a:extLst>
        </xdr:cNvPr>
        <xdr:cNvSpPr txBox="1"/>
      </xdr:nvSpPr>
      <xdr:spPr>
        <a:xfrm>
          <a:off x="20199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136415</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5CBD71F4-AE1A-41C8-9C0E-E81F8573A71D}"/>
            </a:ext>
          </a:extLst>
        </xdr:cNvPr>
        <xdr:cNvSpPr txBox="1"/>
      </xdr:nvSpPr>
      <xdr:spPr>
        <a:xfrm>
          <a:off x="193104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60977</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7D68F89B-F26B-4CB6-B190-BEDF9A0EBD95}"/>
            </a:ext>
          </a:extLst>
        </xdr:cNvPr>
        <xdr:cNvSpPr txBox="1"/>
      </xdr:nvSpPr>
      <xdr:spPr>
        <a:xfrm>
          <a:off x="18421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CDC37919-BCB0-4EAB-94E5-5C6721A4367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50AF6886-FDEA-4796-89EA-31F3730BA1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723A838F-870C-4260-ABA2-75CF5F7B36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B7750397-9F68-4C7A-8DD9-DBDF706348A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929A8963-7402-4E8E-8C6D-58FFAA9F95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FE12A8DE-82BC-4CCA-94D0-B1CEDBADDC6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C48A6DEC-5351-42ED-A0CE-6AFC398FFA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32612EC2-218F-49EF-B666-DBA075CD9E7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1841179B-F451-45E4-BDFB-5B923E27BB7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1641944F-1AD0-4B53-9A84-3ACEDD20C5F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DD2869D5-F243-49F2-97E9-30416AFDAF7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03622F37-AE77-4E88-A71A-D2A19BFD398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8BC96BCB-7940-4B2F-8AE9-1D42E25657E6}"/>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7D3FA289-2200-499C-AEB7-7BB88404E848}"/>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1B6C9E2F-A9D1-48E5-9504-24D6F2B79FB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A232736C-69A3-4B74-912C-648D7F775BA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1E88164C-00CF-4B7A-BFEA-B5093562EA49}"/>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3320103A-EB48-4A9E-A5C9-FE9903F9608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8AE1F396-FD53-4BDA-91A6-4E6D0CFDE93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2E15BE94-4DB7-4F11-878A-836B3355EC7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197BEE06-1BAE-4CD5-A6C2-B0EABCCBBBE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13D6AA6B-0053-4C5A-AACF-86AB790D95F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C838989A-703D-45A7-9C68-838F1044AE71}"/>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2C7BEC89-E977-4933-A5E4-B52841AA921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6E8EF0C9-8129-49B4-B189-EA11458CBE69}"/>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234ADFED-C05A-4D0A-9673-1570A70F7BEA}"/>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4691F592-5B77-47D0-A4A3-CDFF2DCD8062}"/>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94505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F8BB18B3-FC6C-4469-BD83-56890B648A12}"/>
            </a:ext>
          </a:extLst>
        </xdr:cNvPr>
        <xdr:cNvSpPr txBox="1"/>
      </xdr:nvSpPr>
      <xdr:spPr>
        <a:xfrm>
          <a:off x="16357600" y="10038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76150556-FB5A-4497-907A-6AEA49888E57}"/>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05C8755F-EB15-4816-8112-45775970EEE8}"/>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75FB086D-BAA7-4D9A-B2ED-65109AA67326}"/>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57C86CCE-C3E8-49D2-8E36-AFE2938FA161}"/>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B084B4F4-45E1-4155-B7C2-6ED0F3D9A918}"/>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F52D0BF5-3F8C-47F8-80B9-E071D974D73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ED2ADDB5-FC8E-4D39-8B23-C4056E9DA38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D6900988-A094-49F0-A3D0-5C08809402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2F132831-A602-49B3-B6CA-4EE775C4CF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29D7CFA-584F-4067-B54A-E44DD324286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111506</xdr:rowOff>
    </xdr:from>
    <xdr:to>
      <xdr:col>85</xdr:col>
      <xdr:colOff>177800</xdr:colOff>
      <xdr:row>59</xdr:row>
      <xdr:rowOff>41656</xdr:rowOff>
    </xdr:to>
    <xdr:sp macro="" textlink="">
      <xdr:nvSpPr>
        <xdr:cNvPr id="637" name="楕円 636">
          <a:extLst>
            <a:ext uri="{FF2B5EF4-FFF2-40B4-BE49-F238E27FC236}">
              <a16:creationId xmlns:a16="http://schemas.microsoft.com/office/drawing/2014/main" id="{2C728E62-D99F-4E73-AEE9-D69DE336FE11}"/>
            </a:ext>
          </a:extLst>
        </xdr:cNvPr>
        <xdr:cNvSpPr/>
      </xdr:nvSpPr>
      <xdr:spPr>
        <a:xfrm>
          <a:off x="16268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134383</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6E3D1F1C-51CC-4F74-85B3-B8DA7061130E}"/>
            </a:ext>
          </a:extLst>
        </xdr:cNvPr>
        <xdr:cNvSpPr txBox="1"/>
      </xdr:nvSpPr>
      <xdr:spPr>
        <a:xfrm>
          <a:off x="16357600" y="990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88646</xdr:rowOff>
    </xdr:from>
    <xdr:to>
      <xdr:col>81</xdr:col>
      <xdr:colOff>101600</xdr:colOff>
      <xdr:row>59</xdr:row>
      <xdr:rowOff>18796</xdr:rowOff>
    </xdr:to>
    <xdr:sp macro="" textlink="">
      <xdr:nvSpPr>
        <xdr:cNvPr id="639" name="楕円 638">
          <a:extLst>
            <a:ext uri="{FF2B5EF4-FFF2-40B4-BE49-F238E27FC236}">
              <a16:creationId xmlns:a16="http://schemas.microsoft.com/office/drawing/2014/main" id="{ACC8C7E7-5460-43EB-8038-2784619339EF}"/>
            </a:ext>
          </a:extLst>
        </xdr:cNvPr>
        <xdr:cNvSpPr/>
      </xdr:nvSpPr>
      <xdr:spPr>
        <a:xfrm>
          <a:off x="15430500" y="1003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139446</xdr:rowOff>
    </xdr:from>
    <xdr:to>
      <xdr:col>85</xdr:col>
      <xdr:colOff>127000</xdr:colOff>
      <xdr:row>58</xdr:row>
      <xdr:rowOff>162306</xdr:rowOff>
    </xdr:to>
    <xdr:cxnSp macro="">
      <xdr:nvCxnSpPr>
        <xdr:cNvPr id="640" name="直線コネクタ 639">
          <a:extLst>
            <a:ext uri="{FF2B5EF4-FFF2-40B4-BE49-F238E27FC236}">
              <a16:creationId xmlns:a16="http://schemas.microsoft.com/office/drawing/2014/main" id="{0D37A244-E2BB-4CDD-9FEE-E549FEC4689B}"/>
            </a:ext>
          </a:extLst>
        </xdr:cNvPr>
        <xdr:cNvCxnSpPr/>
      </xdr:nvCxnSpPr>
      <xdr:spPr>
        <a:xfrm>
          <a:off x="15481300" y="1008354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84074</xdr:rowOff>
    </xdr:from>
    <xdr:to>
      <xdr:col>76</xdr:col>
      <xdr:colOff>165100</xdr:colOff>
      <xdr:row>59</xdr:row>
      <xdr:rowOff>14224</xdr:rowOff>
    </xdr:to>
    <xdr:sp macro="" textlink="">
      <xdr:nvSpPr>
        <xdr:cNvPr id="641" name="楕円 640">
          <a:extLst>
            <a:ext uri="{FF2B5EF4-FFF2-40B4-BE49-F238E27FC236}">
              <a16:creationId xmlns:a16="http://schemas.microsoft.com/office/drawing/2014/main" id="{0A0C2F41-6D7D-4B3F-80AE-B61C874325B0}"/>
            </a:ext>
          </a:extLst>
        </xdr:cNvPr>
        <xdr:cNvSpPr/>
      </xdr:nvSpPr>
      <xdr:spPr>
        <a:xfrm>
          <a:off x="14541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134874</xdr:rowOff>
    </xdr:from>
    <xdr:to>
      <xdr:col>81</xdr:col>
      <xdr:colOff>50800</xdr:colOff>
      <xdr:row>58</xdr:row>
      <xdr:rowOff>139446</xdr:rowOff>
    </xdr:to>
    <xdr:cxnSp macro="">
      <xdr:nvCxnSpPr>
        <xdr:cNvPr id="642" name="直線コネクタ 641">
          <a:extLst>
            <a:ext uri="{FF2B5EF4-FFF2-40B4-BE49-F238E27FC236}">
              <a16:creationId xmlns:a16="http://schemas.microsoft.com/office/drawing/2014/main" id="{BA526BFE-4035-488D-93AB-F8EB859A0B5B}"/>
            </a:ext>
          </a:extLst>
        </xdr:cNvPr>
        <xdr:cNvCxnSpPr/>
      </xdr:nvCxnSpPr>
      <xdr:spPr>
        <a:xfrm>
          <a:off x="14592300" y="100789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159512</xdr:rowOff>
    </xdr:from>
    <xdr:to>
      <xdr:col>72</xdr:col>
      <xdr:colOff>38100</xdr:colOff>
      <xdr:row>59</xdr:row>
      <xdr:rowOff>89662</xdr:rowOff>
    </xdr:to>
    <xdr:sp macro="" textlink="">
      <xdr:nvSpPr>
        <xdr:cNvPr id="643" name="楕円 642">
          <a:extLst>
            <a:ext uri="{FF2B5EF4-FFF2-40B4-BE49-F238E27FC236}">
              <a16:creationId xmlns:a16="http://schemas.microsoft.com/office/drawing/2014/main" id="{72514F28-70AB-4530-AB8D-4BD4100A4CDA}"/>
            </a:ext>
          </a:extLst>
        </xdr:cNvPr>
        <xdr:cNvSpPr/>
      </xdr:nvSpPr>
      <xdr:spPr>
        <a:xfrm>
          <a:off x="13652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134874</xdr:rowOff>
    </xdr:from>
    <xdr:to>
      <xdr:col>76</xdr:col>
      <xdr:colOff>114300</xdr:colOff>
      <xdr:row>59</xdr:row>
      <xdr:rowOff>38862</xdr:rowOff>
    </xdr:to>
    <xdr:cxnSp macro="">
      <xdr:nvCxnSpPr>
        <xdr:cNvPr id="644" name="直線コネクタ 643">
          <a:extLst>
            <a:ext uri="{FF2B5EF4-FFF2-40B4-BE49-F238E27FC236}">
              <a16:creationId xmlns:a16="http://schemas.microsoft.com/office/drawing/2014/main" id="{85D08C32-F122-477A-81FF-1A66E89F290C}"/>
            </a:ext>
          </a:extLst>
        </xdr:cNvPr>
        <xdr:cNvCxnSpPr/>
      </xdr:nvCxnSpPr>
      <xdr:spPr>
        <a:xfrm flipV="1">
          <a:off x="13703300" y="10078974"/>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152654</xdr:rowOff>
    </xdr:from>
    <xdr:to>
      <xdr:col>67</xdr:col>
      <xdr:colOff>101600</xdr:colOff>
      <xdr:row>59</xdr:row>
      <xdr:rowOff>82804</xdr:rowOff>
    </xdr:to>
    <xdr:sp macro="" textlink="">
      <xdr:nvSpPr>
        <xdr:cNvPr id="645" name="楕円 644">
          <a:extLst>
            <a:ext uri="{FF2B5EF4-FFF2-40B4-BE49-F238E27FC236}">
              <a16:creationId xmlns:a16="http://schemas.microsoft.com/office/drawing/2014/main" id="{177C09BC-623B-4F94-A388-E798B6483716}"/>
            </a:ext>
          </a:extLst>
        </xdr:cNvPr>
        <xdr:cNvSpPr/>
      </xdr:nvSpPr>
      <xdr:spPr>
        <a:xfrm>
          <a:off x="12763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32004</xdr:rowOff>
    </xdr:from>
    <xdr:to>
      <xdr:col>71</xdr:col>
      <xdr:colOff>177800</xdr:colOff>
      <xdr:row>59</xdr:row>
      <xdr:rowOff>38862</xdr:rowOff>
    </xdr:to>
    <xdr:cxnSp macro="">
      <xdr:nvCxnSpPr>
        <xdr:cNvPr id="646" name="直線コネクタ 645">
          <a:extLst>
            <a:ext uri="{FF2B5EF4-FFF2-40B4-BE49-F238E27FC236}">
              <a16:creationId xmlns:a16="http://schemas.microsoft.com/office/drawing/2014/main" id="{B4FA7FFF-1A2E-46F3-8F76-677BC09385B7}"/>
            </a:ext>
          </a:extLst>
        </xdr:cNvPr>
        <xdr:cNvCxnSpPr/>
      </xdr:nvCxnSpPr>
      <xdr:spPr>
        <a:xfrm>
          <a:off x="12814300" y="101475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30497</xdr:rowOff>
    </xdr:from>
    <xdr:ext cx="405111" cy="259045"/>
    <xdr:sp macro="" textlink="">
      <xdr:nvSpPr>
        <xdr:cNvPr id="647" name="n_1aveValue【学校施設】&#10;有形固定資産減価償却率">
          <a:extLst>
            <a:ext uri="{FF2B5EF4-FFF2-40B4-BE49-F238E27FC236}">
              <a16:creationId xmlns:a16="http://schemas.microsoft.com/office/drawing/2014/main" id="{87208106-85E3-4B36-8B4C-9AC04744F776}"/>
            </a:ext>
          </a:extLst>
        </xdr:cNvPr>
        <xdr:cNvSpPr txBox="1"/>
      </xdr:nvSpPr>
      <xdr:spPr>
        <a:xfrm>
          <a:off x="152660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9923</xdr:rowOff>
    </xdr:from>
    <xdr:ext cx="405111" cy="259045"/>
    <xdr:sp macro="" textlink="">
      <xdr:nvSpPr>
        <xdr:cNvPr id="648" name="n_2aveValue【学校施設】&#10;有形固定資産減価償却率">
          <a:extLst>
            <a:ext uri="{FF2B5EF4-FFF2-40B4-BE49-F238E27FC236}">
              <a16:creationId xmlns:a16="http://schemas.microsoft.com/office/drawing/2014/main" id="{C1927F32-F641-4DBA-A47B-35AB706DB598}"/>
            </a:ext>
          </a:extLst>
        </xdr:cNvPr>
        <xdr:cNvSpPr txBox="1"/>
      </xdr:nvSpPr>
      <xdr:spPr>
        <a:xfrm>
          <a:off x="14389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a:extLst>
            <a:ext uri="{FF2B5EF4-FFF2-40B4-BE49-F238E27FC236}">
              <a16:creationId xmlns:a16="http://schemas.microsoft.com/office/drawing/2014/main" id="{01EAF579-CF38-49FC-8FC2-4474EE772513}"/>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a:extLst>
            <a:ext uri="{FF2B5EF4-FFF2-40B4-BE49-F238E27FC236}">
              <a16:creationId xmlns:a16="http://schemas.microsoft.com/office/drawing/2014/main" id="{5127AD25-0224-45C5-91C4-06FAC4C28587}"/>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35323</xdr:rowOff>
    </xdr:from>
    <xdr:ext cx="405111" cy="259045"/>
    <xdr:sp macro="" textlink="">
      <xdr:nvSpPr>
        <xdr:cNvPr id="651" name="n_1mainValue【学校施設】&#10;有形固定資産減価償却率">
          <a:extLst>
            <a:ext uri="{FF2B5EF4-FFF2-40B4-BE49-F238E27FC236}">
              <a16:creationId xmlns:a16="http://schemas.microsoft.com/office/drawing/2014/main" id="{7746F7BE-3661-4BFE-9DAE-C3CB5AC2B11E}"/>
            </a:ext>
          </a:extLst>
        </xdr:cNvPr>
        <xdr:cNvSpPr txBox="1"/>
      </xdr:nvSpPr>
      <xdr:spPr>
        <a:xfrm>
          <a:off x="152660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30751</xdr:rowOff>
    </xdr:from>
    <xdr:ext cx="405111" cy="259045"/>
    <xdr:sp macro="" textlink="">
      <xdr:nvSpPr>
        <xdr:cNvPr id="652" name="n_2mainValue【学校施設】&#10;有形固定資産減価償却率">
          <a:extLst>
            <a:ext uri="{FF2B5EF4-FFF2-40B4-BE49-F238E27FC236}">
              <a16:creationId xmlns:a16="http://schemas.microsoft.com/office/drawing/2014/main" id="{9EE43489-2B77-44CB-A7CB-DF8AB9B0A21B}"/>
            </a:ext>
          </a:extLst>
        </xdr:cNvPr>
        <xdr:cNvSpPr txBox="1"/>
      </xdr:nvSpPr>
      <xdr:spPr>
        <a:xfrm>
          <a:off x="143897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80789</xdr:rowOff>
    </xdr:from>
    <xdr:ext cx="405111" cy="259045"/>
    <xdr:sp macro="" textlink="">
      <xdr:nvSpPr>
        <xdr:cNvPr id="653" name="n_3mainValue【学校施設】&#10;有形固定資産減価償却率">
          <a:extLst>
            <a:ext uri="{FF2B5EF4-FFF2-40B4-BE49-F238E27FC236}">
              <a16:creationId xmlns:a16="http://schemas.microsoft.com/office/drawing/2014/main" id="{5D969217-3301-4D97-BCB0-8BFAF7F85376}"/>
            </a:ext>
          </a:extLst>
        </xdr:cNvPr>
        <xdr:cNvSpPr txBox="1"/>
      </xdr:nvSpPr>
      <xdr:spPr>
        <a:xfrm>
          <a:off x="135007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73931</xdr:rowOff>
    </xdr:from>
    <xdr:ext cx="405111" cy="259045"/>
    <xdr:sp macro="" textlink="">
      <xdr:nvSpPr>
        <xdr:cNvPr id="654" name="n_4mainValue【学校施設】&#10;有形固定資産減価償却率">
          <a:extLst>
            <a:ext uri="{FF2B5EF4-FFF2-40B4-BE49-F238E27FC236}">
              <a16:creationId xmlns:a16="http://schemas.microsoft.com/office/drawing/2014/main" id="{1098D65A-10B0-439B-BB3F-D2FFD8E66F38}"/>
            </a:ext>
          </a:extLst>
        </xdr:cNvPr>
        <xdr:cNvSpPr txBox="1"/>
      </xdr:nvSpPr>
      <xdr:spPr>
        <a:xfrm>
          <a:off x="126117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1AA97F2A-374C-4F99-A6FA-BE7E999531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DA3D518A-C33E-4666-9B6F-3C2313A5AA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455AB408-416E-47AB-8691-4F034D476CB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708B7ED0-38C3-43B6-83AE-9032462EF68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ABF64B3B-AA8F-4816-904C-8F1DD4D938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EBA0E916-F0BC-4BE5-B9FB-8DAEAC2BBF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A448866E-C9BF-4F47-9D0F-24B56DBF8EC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515C3C56-1097-4F47-B9EE-A15812CEAE8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EFD57C3E-27F3-4EB6-BBAF-C918F76250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B727718E-4254-4E43-A895-89299A9FAC8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ABE331E5-87C8-4E8A-A09E-AF9451B8441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910C4F64-49A6-491B-9580-1569F8EF6F9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4580392A-2545-4484-842E-0B47B71942E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BF0C8C9F-2D02-44BB-8A43-7CFBD11113DE}"/>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4323D2D1-CCC2-4477-93E6-58CD5A3BF8D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ADFE581A-FAB4-4CDC-B898-8EB10C481F5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92A1D408-5907-47A2-819A-C725A174113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0B0AFC5D-446A-45B6-96FE-3978C8C26FA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5C7A7962-B77E-4A8C-BEAD-F4194CB78FC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DF280145-C9FA-48B0-8CDF-D2308FC879A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7F921833-68A7-4111-BFB9-6D4768443A64}"/>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EFEC1AE6-5EDC-443B-8C44-827D5427A6FF}"/>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FBE31369-5CDD-4813-86C2-5A3F09F70D5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0A3B4C19-7589-4D53-9805-BFBDAE4BB4D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64333323-D8B9-4EB3-97AF-00E9F74E277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18B9B134-42C2-4D64-8D91-3A80C0F02906}"/>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80854871-04DF-4626-A062-3B92E544EF51}"/>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BC4C0658-C19D-44E2-854C-7B7E8866A193}"/>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1E6D2AD3-5BD1-468E-8D62-2BA2A5ACE21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08DCA9F9-5D23-4165-B433-710FBEF598CC}"/>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a:extLst>
            <a:ext uri="{FF2B5EF4-FFF2-40B4-BE49-F238E27FC236}">
              <a16:creationId xmlns:a16="http://schemas.microsoft.com/office/drawing/2014/main" id="{FB987444-DF70-4AE0-B510-A464FA95D8A3}"/>
            </a:ext>
          </a:extLst>
        </xdr:cNvPr>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3F894F8B-1D1D-4D4C-96C3-522790B3D6E6}"/>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BA7D3097-D1DE-48CD-B366-DE5D24702B75}"/>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828AB33B-5784-4616-9155-32F233A3D7F8}"/>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83382C9C-A9B4-45E5-A328-6C362868F5A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E1BC6E57-4AE1-4075-A402-B94DE3BB423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418524B5-B4EA-40CA-A984-2FBCC9A1C10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F117A3C3-191A-4455-9CF4-1D9D3676B82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8365A001-0CB4-4524-8722-A85D6E5618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31BED47D-BD4C-4039-BA2A-3D9CBEE189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495C7C89-0957-48D6-A1B9-D853BCDFDC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67256</xdr:rowOff>
    </xdr:from>
    <xdr:to>
      <xdr:col>116</xdr:col>
      <xdr:colOff>114300</xdr:colOff>
      <xdr:row>61</xdr:row>
      <xdr:rowOff>168856</xdr:rowOff>
    </xdr:to>
    <xdr:sp macro="" textlink="">
      <xdr:nvSpPr>
        <xdr:cNvPr id="696" name="楕円 695">
          <a:extLst>
            <a:ext uri="{FF2B5EF4-FFF2-40B4-BE49-F238E27FC236}">
              <a16:creationId xmlns:a16="http://schemas.microsoft.com/office/drawing/2014/main" id="{E1891255-9D87-4275-9324-FBAD4DD12436}"/>
            </a:ext>
          </a:extLst>
        </xdr:cNvPr>
        <xdr:cNvSpPr/>
      </xdr:nvSpPr>
      <xdr:spPr>
        <a:xfrm>
          <a:off x="22110700" y="105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90133</xdr:rowOff>
    </xdr:from>
    <xdr:ext cx="469744" cy="259045"/>
    <xdr:sp macro="" textlink="">
      <xdr:nvSpPr>
        <xdr:cNvPr id="697" name="【学校施設】&#10;一人当たり面積該当値テキスト">
          <a:extLst>
            <a:ext uri="{FF2B5EF4-FFF2-40B4-BE49-F238E27FC236}">
              <a16:creationId xmlns:a16="http://schemas.microsoft.com/office/drawing/2014/main" id="{51284289-1C8D-4F45-A9C3-4C4C0C366366}"/>
            </a:ext>
          </a:extLst>
        </xdr:cNvPr>
        <xdr:cNvSpPr txBox="1"/>
      </xdr:nvSpPr>
      <xdr:spPr>
        <a:xfrm>
          <a:off x="22199600" y="1037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87176</xdr:rowOff>
    </xdr:from>
    <xdr:to>
      <xdr:col>112</xdr:col>
      <xdr:colOff>38100</xdr:colOff>
      <xdr:row>62</xdr:row>
      <xdr:rowOff>17326</xdr:rowOff>
    </xdr:to>
    <xdr:sp macro="" textlink="">
      <xdr:nvSpPr>
        <xdr:cNvPr id="698" name="楕円 697">
          <a:extLst>
            <a:ext uri="{FF2B5EF4-FFF2-40B4-BE49-F238E27FC236}">
              <a16:creationId xmlns:a16="http://schemas.microsoft.com/office/drawing/2014/main" id="{599D471E-DE4C-4FCA-A9E4-78B77ABDAC57}"/>
            </a:ext>
          </a:extLst>
        </xdr:cNvPr>
        <xdr:cNvSpPr/>
      </xdr:nvSpPr>
      <xdr:spPr>
        <a:xfrm>
          <a:off x="21272500" y="105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118056</xdr:rowOff>
    </xdr:from>
    <xdr:to>
      <xdr:col>116</xdr:col>
      <xdr:colOff>63500</xdr:colOff>
      <xdr:row>61</xdr:row>
      <xdr:rowOff>137976</xdr:rowOff>
    </xdr:to>
    <xdr:cxnSp macro="">
      <xdr:nvCxnSpPr>
        <xdr:cNvPr id="699" name="直線コネクタ 698">
          <a:extLst>
            <a:ext uri="{FF2B5EF4-FFF2-40B4-BE49-F238E27FC236}">
              <a16:creationId xmlns:a16="http://schemas.microsoft.com/office/drawing/2014/main" id="{2A6CB474-F7C7-43FA-A2D7-2F33351D4A20}"/>
            </a:ext>
          </a:extLst>
        </xdr:cNvPr>
        <xdr:cNvCxnSpPr/>
      </xdr:nvCxnSpPr>
      <xdr:spPr>
        <a:xfrm flipV="1">
          <a:off x="21323300" y="10576506"/>
          <a:ext cx="8382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82768</xdr:rowOff>
    </xdr:from>
    <xdr:to>
      <xdr:col>107</xdr:col>
      <xdr:colOff>101600</xdr:colOff>
      <xdr:row>62</xdr:row>
      <xdr:rowOff>12918</xdr:rowOff>
    </xdr:to>
    <xdr:sp macro="" textlink="">
      <xdr:nvSpPr>
        <xdr:cNvPr id="700" name="楕円 699">
          <a:extLst>
            <a:ext uri="{FF2B5EF4-FFF2-40B4-BE49-F238E27FC236}">
              <a16:creationId xmlns:a16="http://schemas.microsoft.com/office/drawing/2014/main" id="{A8A40374-73B2-474D-8150-AC97BD1E4C05}"/>
            </a:ext>
          </a:extLst>
        </xdr:cNvPr>
        <xdr:cNvSpPr/>
      </xdr:nvSpPr>
      <xdr:spPr>
        <a:xfrm>
          <a:off x="20383500" y="105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133568</xdr:rowOff>
    </xdr:from>
    <xdr:to>
      <xdr:col>111</xdr:col>
      <xdr:colOff>177800</xdr:colOff>
      <xdr:row>61</xdr:row>
      <xdr:rowOff>137976</xdr:rowOff>
    </xdr:to>
    <xdr:cxnSp macro="">
      <xdr:nvCxnSpPr>
        <xdr:cNvPr id="701" name="直線コネクタ 700">
          <a:extLst>
            <a:ext uri="{FF2B5EF4-FFF2-40B4-BE49-F238E27FC236}">
              <a16:creationId xmlns:a16="http://schemas.microsoft.com/office/drawing/2014/main" id="{9B26F758-F028-4C0C-BAD8-81C1B4934F4A}"/>
            </a:ext>
          </a:extLst>
        </xdr:cNvPr>
        <xdr:cNvCxnSpPr/>
      </xdr:nvCxnSpPr>
      <xdr:spPr>
        <a:xfrm>
          <a:off x="20434300" y="10592018"/>
          <a:ext cx="889000" cy="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97627</xdr:rowOff>
    </xdr:from>
    <xdr:to>
      <xdr:col>102</xdr:col>
      <xdr:colOff>165100</xdr:colOff>
      <xdr:row>62</xdr:row>
      <xdr:rowOff>27777</xdr:rowOff>
    </xdr:to>
    <xdr:sp macro="" textlink="">
      <xdr:nvSpPr>
        <xdr:cNvPr id="702" name="楕円 701">
          <a:extLst>
            <a:ext uri="{FF2B5EF4-FFF2-40B4-BE49-F238E27FC236}">
              <a16:creationId xmlns:a16="http://schemas.microsoft.com/office/drawing/2014/main" id="{BAD50BCC-54F6-4F9E-A1B6-2F702DB5B16E}"/>
            </a:ext>
          </a:extLst>
        </xdr:cNvPr>
        <xdr:cNvSpPr/>
      </xdr:nvSpPr>
      <xdr:spPr>
        <a:xfrm>
          <a:off x="19494500" y="105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133568</xdr:rowOff>
    </xdr:from>
    <xdr:to>
      <xdr:col>107</xdr:col>
      <xdr:colOff>50800</xdr:colOff>
      <xdr:row>61</xdr:row>
      <xdr:rowOff>148427</xdr:rowOff>
    </xdr:to>
    <xdr:cxnSp macro="">
      <xdr:nvCxnSpPr>
        <xdr:cNvPr id="703" name="直線コネクタ 702">
          <a:extLst>
            <a:ext uri="{FF2B5EF4-FFF2-40B4-BE49-F238E27FC236}">
              <a16:creationId xmlns:a16="http://schemas.microsoft.com/office/drawing/2014/main" id="{465CF179-3A07-4B68-A597-A071226C4BC4}"/>
            </a:ext>
          </a:extLst>
        </xdr:cNvPr>
        <xdr:cNvCxnSpPr/>
      </xdr:nvCxnSpPr>
      <xdr:spPr>
        <a:xfrm flipV="1">
          <a:off x="19545300" y="1059201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94524</xdr:rowOff>
    </xdr:from>
    <xdr:to>
      <xdr:col>98</xdr:col>
      <xdr:colOff>38100</xdr:colOff>
      <xdr:row>62</xdr:row>
      <xdr:rowOff>24674</xdr:rowOff>
    </xdr:to>
    <xdr:sp macro="" textlink="">
      <xdr:nvSpPr>
        <xdr:cNvPr id="704" name="楕円 703">
          <a:extLst>
            <a:ext uri="{FF2B5EF4-FFF2-40B4-BE49-F238E27FC236}">
              <a16:creationId xmlns:a16="http://schemas.microsoft.com/office/drawing/2014/main" id="{97746460-F341-4D7E-96C8-9912733A369A}"/>
            </a:ext>
          </a:extLst>
        </xdr:cNvPr>
        <xdr:cNvSpPr/>
      </xdr:nvSpPr>
      <xdr:spPr>
        <a:xfrm>
          <a:off x="18605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145324</xdr:rowOff>
    </xdr:from>
    <xdr:to>
      <xdr:col>102</xdr:col>
      <xdr:colOff>114300</xdr:colOff>
      <xdr:row>61</xdr:row>
      <xdr:rowOff>148427</xdr:rowOff>
    </xdr:to>
    <xdr:cxnSp macro="">
      <xdr:nvCxnSpPr>
        <xdr:cNvPr id="705" name="直線コネクタ 704">
          <a:extLst>
            <a:ext uri="{FF2B5EF4-FFF2-40B4-BE49-F238E27FC236}">
              <a16:creationId xmlns:a16="http://schemas.microsoft.com/office/drawing/2014/main" id="{A0965EF9-A598-41A2-80A3-CDFE4BCBBE8E}"/>
            </a:ext>
          </a:extLst>
        </xdr:cNvPr>
        <xdr:cNvCxnSpPr/>
      </xdr:nvCxnSpPr>
      <xdr:spPr>
        <a:xfrm>
          <a:off x="18656300" y="10603774"/>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a:extLst>
            <a:ext uri="{FF2B5EF4-FFF2-40B4-BE49-F238E27FC236}">
              <a16:creationId xmlns:a16="http://schemas.microsoft.com/office/drawing/2014/main" id="{4E68BE5B-5DE9-425B-8F65-6D7692EC68CE}"/>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a:extLst>
            <a:ext uri="{FF2B5EF4-FFF2-40B4-BE49-F238E27FC236}">
              <a16:creationId xmlns:a16="http://schemas.microsoft.com/office/drawing/2014/main" id="{7E578E36-2CDD-4343-8C47-76F470B194B8}"/>
            </a:ext>
          </a:extLst>
        </xdr:cNvPr>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a:extLst>
            <a:ext uri="{FF2B5EF4-FFF2-40B4-BE49-F238E27FC236}">
              <a16:creationId xmlns:a16="http://schemas.microsoft.com/office/drawing/2014/main" id="{ADBD7F31-E135-48EF-9382-934824245530}"/>
            </a:ext>
          </a:extLst>
        </xdr:cNvPr>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a:extLst>
            <a:ext uri="{FF2B5EF4-FFF2-40B4-BE49-F238E27FC236}">
              <a16:creationId xmlns:a16="http://schemas.microsoft.com/office/drawing/2014/main" id="{D9666A10-0C7E-4D08-96B7-5377CF36F90E}"/>
            </a:ext>
          </a:extLst>
        </xdr:cNvPr>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33853</xdr:rowOff>
    </xdr:from>
    <xdr:ext cx="469744" cy="259045"/>
    <xdr:sp macro="" textlink="">
      <xdr:nvSpPr>
        <xdr:cNvPr id="710" name="n_1mainValue【学校施設】&#10;一人当たり面積">
          <a:extLst>
            <a:ext uri="{FF2B5EF4-FFF2-40B4-BE49-F238E27FC236}">
              <a16:creationId xmlns:a16="http://schemas.microsoft.com/office/drawing/2014/main" id="{EBA506A9-0B4E-4476-9E72-C68AA6EE90F7}"/>
            </a:ext>
          </a:extLst>
        </xdr:cNvPr>
        <xdr:cNvSpPr txBox="1"/>
      </xdr:nvSpPr>
      <xdr:spPr>
        <a:xfrm>
          <a:off x="21075727" y="1032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29445</xdr:rowOff>
    </xdr:from>
    <xdr:ext cx="469744" cy="259045"/>
    <xdr:sp macro="" textlink="">
      <xdr:nvSpPr>
        <xdr:cNvPr id="711" name="n_2mainValue【学校施設】&#10;一人当たり面積">
          <a:extLst>
            <a:ext uri="{FF2B5EF4-FFF2-40B4-BE49-F238E27FC236}">
              <a16:creationId xmlns:a16="http://schemas.microsoft.com/office/drawing/2014/main" id="{58BC14BE-E3FA-42D6-AF58-20382AE02CAD}"/>
            </a:ext>
          </a:extLst>
        </xdr:cNvPr>
        <xdr:cNvSpPr txBox="1"/>
      </xdr:nvSpPr>
      <xdr:spPr>
        <a:xfrm>
          <a:off x="20199427" y="1031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44304</xdr:rowOff>
    </xdr:from>
    <xdr:ext cx="469744" cy="259045"/>
    <xdr:sp macro="" textlink="">
      <xdr:nvSpPr>
        <xdr:cNvPr id="712" name="n_3mainValue【学校施設】&#10;一人当たり面積">
          <a:extLst>
            <a:ext uri="{FF2B5EF4-FFF2-40B4-BE49-F238E27FC236}">
              <a16:creationId xmlns:a16="http://schemas.microsoft.com/office/drawing/2014/main" id="{5366588C-37C5-400C-89DE-2FDBE4986323}"/>
            </a:ext>
          </a:extLst>
        </xdr:cNvPr>
        <xdr:cNvSpPr txBox="1"/>
      </xdr:nvSpPr>
      <xdr:spPr>
        <a:xfrm>
          <a:off x="19310427" y="1033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41201</xdr:rowOff>
    </xdr:from>
    <xdr:ext cx="469744" cy="259045"/>
    <xdr:sp macro="" textlink="">
      <xdr:nvSpPr>
        <xdr:cNvPr id="713" name="n_4mainValue【学校施設】&#10;一人当たり面積">
          <a:extLst>
            <a:ext uri="{FF2B5EF4-FFF2-40B4-BE49-F238E27FC236}">
              <a16:creationId xmlns:a16="http://schemas.microsoft.com/office/drawing/2014/main" id="{D4B2895A-970F-4993-9646-F6F03534B273}"/>
            </a:ext>
          </a:extLst>
        </xdr:cNvPr>
        <xdr:cNvSpPr txBox="1"/>
      </xdr:nvSpPr>
      <xdr:spPr>
        <a:xfrm>
          <a:off x="18421427" y="103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6A90DF61-AB69-4286-97A5-0A65F298F53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C0AFE47B-9970-4CBF-94B6-C9AD732FEC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8713CE01-15EE-42FF-92F3-10BC0C986A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252F6187-81FD-4E94-A9BA-A3A54A1A95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BFD09313-084C-4CAC-A381-44A97FD6B68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3C71A583-7BA8-446A-8208-FF87789DC09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C68D4995-E24F-4766-8741-43A84B29535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D71816A6-25B7-485C-9875-BEE17EF65BC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7B4FB52E-D137-4AF9-AD2D-A80818DEA74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1A486029-F10E-40AC-9F22-0C8548AC1F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DD1F5761-E4D9-48BE-8E99-9C2EE8649D8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EE3C1AE2-402E-44B3-A33E-7FAE2081549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59A2CE6C-4180-479F-981E-C5E304EC7A7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5430CDF7-17BF-4846-8668-A8C11405482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7329D0FC-EDA5-41FB-A37F-D035860E809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AF82D9DD-A2A3-4A58-9738-E7B2FCAAACD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0C3427E0-B6AC-479F-B6E1-AC2C10636BD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1C61E8B8-F1C2-465B-AF05-F4FD845D198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A9758CE6-A7D5-4479-923B-2045C16F476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6B0C12FE-6801-4F94-BD07-4AC462BA791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74E28064-85F6-4115-AA18-846F99C2724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3371E6A8-3E8B-4C90-B53C-7B237610178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C596EBB1-BCE6-4355-AE87-7F3B0AC461E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CBBBB1D4-5CB3-43C9-AEC5-D916A2DB791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6B247B92-D0B0-4400-BB9F-1BB3EA07BED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1E1345E7-18FC-4F3F-BB9E-7758F4B7975A}"/>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C1D02FF6-7BE6-4E45-99F1-85EA010C49B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267AC71F-9082-4B6D-A17B-A6AD5EA2EFA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a:extLst>
            <a:ext uri="{FF2B5EF4-FFF2-40B4-BE49-F238E27FC236}">
              <a16:creationId xmlns:a16="http://schemas.microsoft.com/office/drawing/2014/main" id="{E102D1D7-0DE4-43A7-ABE1-534729CA75A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a:extLst>
            <a:ext uri="{FF2B5EF4-FFF2-40B4-BE49-F238E27FC236}">
              <a16:creationId xmlns:a16="http://schemas.microsoft.com/office/drawing/2014/main" id="{C3A41986-2BD0-4D4B-8FD9-615FB841F0FD}"/>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744" name="【児童館】&#10;有形固定資産減価償却率平均値テキスト">
          <a:extLst>
            <a:ext uri="{FF2B5EF4-FFF2-40B4-BE49-F238E27FC236}">
              <a16:creationId xmlns:a16="http://schemas.microsoft.com/office/drawing/2014/main" id="{4CAD534D-B7A4-4FAC-92A6-B5FB89640455}"/>
            </a:ext>
          </a:extLst>
        </xdr:cNvPr>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a:extLst>
            <a:ext uri="{FF2B5EF4-FFF2-40B4-BE49-F238E27FC236}">
              <a16:creationId xmlns:a16="http://schemas.microsoft.com/office/drawing/2014/main" id="{39EA4BBC-BAAA-4CD4-AF17-E8B130D09BA7}"/>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a:extLst>
            <a:ext uri="{FF2B5EF4-FFF2-40B4-BE49-F238E27FC236}">
              <a16:creationId xmlns:a16="http://schemas.microsoft.com/office/drawing/2014/main" id="{6F77E44E-A4FA-4C57-9043-D4A5CD82E937}"/>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a:extLst>
            <a:ext uri="{FF2B5EF4-FFF2-40B4-BE49-F238E27FC236}">
              <a16:creationId xmlns:a16="http://schemas.microsoft.com/office/drawing/2014/main" id="{CBE01924-57E3-4DD7-8C88-1EB8A9FBED27}"/>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a:extLst>
            <a:ext uri="{FF2B5EF4-FFF2-40B4-BE49-F238E27FC236}">
              <a16:creationId xmlns:a16="http://schemas.microsoft.com/office/drawing/2014/main" id="{B6527748-7421-47F3-A0D7-1FF7F9CFBDBE}"/>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a:extLst>
            <a:ext uri="{FF2B5EF4-FFF2-40B4-BE49-F238E27FC236}">
              <a16:creationId xmlns:a16="http://schemas.microsoft.com/office/drawing/2014/main" id="{DD81283C-19B4-42DF-9F6A-C0BD9D0CEE5F}"/>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CE95F75C-6CFC-46CE-BE0A-7FDA0C6B570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2DA532FF-1B57-4952-969E-75A772EEA38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413FDC77-2772-4FC5-8FDF-D19C0C490DB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ACE67256-A6D3-4C2D-A08E-11181EE6A02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DD0A5685-525C-4713-948D-E35D0E193D4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80373</xdr:rowOff>
    </xdr:from>
    <xdr:to>
      <xdr:col>85</xdr:col>
      <xdr:colOff>177800</xdr:colOff>
      <xdr:row>82</xdr:row>
      <xdr:rowOff>10523</xdr:rowOff>
    </xdr:to>
    <xdr:sp macro="" textlink="">
      <xdr:nvSpPr>
        <xdr:cNvPr id="755" name="楕円 754">
          <a:extLst>
            <a:ext uri="{FF2B5EF4-FFF2-40B4-BE49-F238E27FC236}">
              <a16:creationId xmlns:a16="http://schemas.microsoft.com/office/drawing/2014/main" id="{84A4485D-DEEC-47D5-9340-8773E4B83541}"/>
            </a:ext>
          </a:extLst>
        </xdr:cNvPr>
        <xdr:cNvSpPr/>
      </xdr:nvSpPr>
      <xdr:spPr>
        <a:xfrm>
          <a:off x="16268700" y="139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103250</xdr:rowOff>
    </xdr:from>
    <xdr:ext cx="405111" cy="259045"/>
    <xdr:sp macro="" textlink="">
      <xdr:nvSpPr>
        <xdr:cNvPr id="756" name="【児童館】&#10;有形固定資産減価償却率該当値テキスト">
          <a:extLst>
            <a:ext uri="{FF2B5EF4-FFF2-40B4-BE49-F238E27FC236}">
              <a16:creationId xmlns:a16="http://schemas.microsoft.com/office/drawing/2014/main" id="{3E98965F-B0E0-4D03-8047-086CBDBCDE7C}"/>
            </a:ext>
          </a:extLst>
        </xdr:cNvPr>
        <xdr:cNvSpPr txBox="1"/>
      </xdr:nvSpPr>
      <xdr:spPr>
        <a:xfrm>
          <a:off x="16357600" y="1381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64044</xdr:rowOff>
    </xdr:from>
    <xdr:to>
      <xdr:col>81</xdr:col>
      <xdr:colOff>101600</xdr:colOff>
      <xdr:row>81</xdr:row>
      <xdr:rowOff>165644</xdr:rowOff>
    </xdr:to>
    <xdr:sp macro="" textlink="">
      <xdr:nvSpPr>
        <xdr:cNvPr id="757" name="楕円 756">
          <a:extLst>
            <a:ext uri="{FF2B5EF4-FFF2-40B4-BE49-F238E27FC236}">
              <a16:creationId xmlns:a16="http://schemas.microsoft.com/office/drawing/2014/main" id="{BA61656F-3D24-49D4-A6B2-781922C9F6A0}"/>
            </a:ext>
          </a:extLst>
        </xdr:cNvPr>
        <xdr:cNvSpPr/>
      </xdr:nvSpPr>
      <xdr:spPr>
        <a:xfrm>
          <a:off x="15430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114844</xdr:rowOff>
    </xdr:from>
    <xdr:to>
      <xdr:col>85</xdr:col>
      <xdr:colOff>127000</xdr:colOff>
      <xdr:row>81</xdr:row>
      <xdr:rowOff>131173</xdr:rowOff>
    </xdr:to>
    <xdr:cxnSp macro="">
      <xdr:nvCxnSpPr>
        <xdr:cNvPr id="758" name="直線コネクタ 757">
          <a:extLst>
            <a:ext uri="{FF2B5EF4-FFF2-40B4-BE49-F238E27FC236}">
              <a16:creationId xmlns:a16="http://schemas.microsoft.com/office/drawing/2014/main" id="{56BD342D-0D18-4495-BD94-D9F0FDE62B54}"/>
            </a:ext>
          </a:extLst>
        </xdr:cNvPr>
        <xdr:cNvCxnSpPr/>
      </xdr:nvCxnSpPr>
      <xdr:spPr>
        <a:xfrm>
          <a:off x="15481300" y="140022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9" name="楕円 758">
          <a:extLst>
            <a:ext uri="{FF2B5EF4-FFF2-40B4-BE49-F238E27FC236}">
              <a16:creationId xmlns:a16="http://schemas.microsoft.com/office/drawing/2014/main" id="{39C533C6-AB3B-4301-A49D-226E17990879}"/>
            </a:ext>
          </a:extLst>
        </xdr:cNvPr>
        <xdr:cNvSpPr/>
      </xdr:nvSpPr>
      <xdr:spPr>
        <a:xfrm>
          <a:off x="14541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82187</xdr:rowOff>
    </xdr:from>
    <xdr:to>
      <xdr:col>81</xdr:col>
      <xdr:colOff>50800</xdr:colOff>
      <xdr:row>81</xdr:row>
      <xdr:rowOff>114844</xdr:rowOff>
    </xdr:to>
    <xdr:cxnSp macro="">
      <xdr:nvCxnSpPr>
        <xdr:cNvPr id="760" name="直線コネクタ 759">
          <a:extLst>
            <a:ext uri="{FF2B5EF4-FFF2-40B4-BE49-F238E27FC236}">
              <a16:creationId xmlns:a16="http://schemas.microsoft.com/office/drawing/2014/main" id="{530887A7-D3FD-4FDD-9580-74AE24BD42A3}"/>
            </a:ext>
          </a:extLst>
        </xdr:cNvPr>
        <xdr:cNvCxnSpPr/>
      </xdr:nvCxnSpPr>
      <xdr:spPr>
        <a:xfrm>
          <a:off x="14592300" y="139696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761" name="楕円 760">
          <a:extLst>
            <a:ext uri="{FF2B5EF4-FFF2-40B4-BE49-F238E27FC236}">
              <a16:creationId xmlns:a16="http://schemas.microsoft.com/office/drawing/2014/main" id="{B0F31E26-3ED9-4498-A3A3-42C3A31B9D31}"/>
            </a:ext>
          </a:extLst>
        </xdr:cNvPr>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82187</xdr:rowOff>
    </xdr:to>
    <xdr:cxnSp macro="">
      <xdr:nvCxnSpPr>
        <xdr:cNvPr id="762" name="直線コネクタ 761">
          <a:extLst>
            <a:ext uri="{FF2B5EF4-FFF2-40B4-BE49-F238E27FC236}">
              <a16:creationId xmlns:a16="http://schemas.microsoft.com/office/drawing/2014/main" id="{AC230E4F-78A9-4656-A466-54E0C5EAB421}"/>
            </a:ext>
          </a:extLst>
        </xdr:cNvPr>
        <xdr:cNvCxnSpPr/>
      </xdr:nvCxnSpPr>
      <xdr:spPr>
        <a:xfrm>
          <a:off x="13703300" y="1393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137523</xdr:rowOff>
    </xdr:from>
    <xdr:to>
      <xdr:col>67</xdr:col>
      <xdr:colOff>101600</xdr:colOff>
      <xdr:row>81</xdr:row>
      <xdr:rowOff>67673</xdr:rowOff>
    </xdr:to>
    <xdr:sp macro="" textlink="">
      <xdr:nvSpPr>
        <xdr:cNvPr id="763" name="楕円 762">
          <a:extLst>
            <a:ext uri="{FF2B5EF4-FFF2-40B4-BE49-F238E27FC236}">
              <a16:creationId xmlns:a16="http://schemas.microsoft.com/office/drawing/2014/main" id="{FDBCB0E7-4C33-4BD4-BCF3-1892849DD619}"/>
            </a:ext>
          </a:extLst>
        </xdr:cNvPr>
        <xdr:cNvSpPr/>
      </xdr:nvSpPr>
      <xdr:spPr>
        <a:xfrm>
          <a:off x="12763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16873</xdr:rowOff>
    </xdr:from>
    <xdr:to>
      <xdr:col>71</xdr:col>
      <xdr:colOff>177800</xdr:colOff>
      <xdr:row>81</xdr:row>
      <xdr:rowOff>49530</xdr:rowOff>
    </xdr:to>
    <xdr:cxnSp macro="">
      <xdr:nvCxnSpPr>
        <xdr:cNvPr id="764" name="直線コネクタ 763">
          <a:extLst>
            <a:ext uri="{FF2B5EF4-FFF2-40B4-BE49-F238E27FC236}">
              <a16:creationId xmlns:a16="http://schemas.microsoft.com/office/drawing/2014/main" id="{51B13569-452A-44B3-A2A6-655E19C5B086}"/>
            </a:ext>
          </a:extLst>
        </xdr:cNvPr>
        <xdr:cNvCxnSpPr/>
      </xdr:nvCxnSpPr>
      <xdr:spPr>
        <a:xfrm>
          <a:off x="12814300" y="1390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765" name="n_1aveValue【児童館】&#10;有形固定資産減価償却率">
          <a:extLst>
            <a:ext uri="{FF2B5EF4-FFF2-40B4-BE49-F238E27FC236}">
              <a16:creationId xmlns:a16="http://schemas.microsoft.com/office/drawing/2014/main" id="{267E7EAC-93FF-4166-87DF-6F06945B4155}"/>
            </a:ext>
          </a:extLst>
        </xdr:cNvPr>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66" name="n_2aveValue【児童館】&#10;有形固定資産減価償却率">
          <a:extLst>
            <a:ext uri="{FF2B5EF4-FFF2-40B4-BE49-F238E27FC236}">
              <a16:creationId xmlns:a16="http://schemas.microsoft.com/office/drawing/2014/main" id="{D8E0A597-0714-4479-BD8C-5DFB4EE9AFEC}"/>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67" name="n_3aveValue【児童館】&#10;有形固定資産減価償却率">
          <a:extLst>
            <a:ext uri="{FF2B5EF4-FFF2-40B4-BE49-F238E27FC236}">
              <a16:creationId xmlns:a16="http://schemas.microsoft.com/office/drawing/2014/main" id="{A70E1570-BDA7-4080-9297-AF27E978F71A}"/>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768" name="n_4aveValue【児童館】&#10;有形固定資産減価償却率">
          <a:extLst>
            <a:ext uri="{FF2B5EF4-FFF2-40B4-BE49-F238E27FC236}">
              <a16:creationId xmlns:a16="http://schemas.microsoft.com/office/drawing/2014/main" id="{56333472-B2D9-4B84-AAFF-0E43200FB7E3}"/>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10721</xdr:rowOff>
    </xdr:from>
    <xdr:ext cx="405111" cy="259045"/>
    <xdr:sp macro="" textlink="">
      <xdr:nvSpPr>
        <xdr:cNvPr id="769" name="n_1mainValue【児童館】&#10;有形固定資産減価償却率">
          <a:extLst>
            <a:ext uri="{FF2B5EF4-FFF2-40B4-BE49-F238E27FC236}">
              <a16:creationId xmlns:a16="http://schemas.microsoft.com/office/drawing/2014/main" id="{09CFA71D-2745-497A-80A1-15FAEEA6167B}"/>
            </a:ext>
          </a:extLst>
        </xdr:cNvPr>
        <xdr:cNvSpPr txBox="1"/>
      </xdr:nvSpPr>
      <xdr:spPr>
        <a:xfrm>
          <a:off x="152660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70" name="n_2mainValue【児童館】&#10;有形固定資産減価償却率">
          <a:extLst>
            <a:ext uri="{FF2B5EF4-FFF2-40B4-BE49-F238E27FC236}">
              <a16:creationId xmlns:a16="http://schemas.microsoft.com/office/drawing/2014/main" id="{B722628B-8DCA-4DB4-B7F9-F353DECFCF3E}"/>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771" name="n_3mainValue【児童館】&#10;有形固定資産減価償却率">
          <a:extLst>
            <a:ext uri="{FF2B5EF4-FFF2-40B4-BE49-F238E27FC236}">
              <a16:creationId xmlns:a16="http://schemas.microsoft.com/office/drawing/2014/main" id="{DAC8DEF0-03CB-4F54-90B3-6B5DC0E13907}"/>
            </a:ext>
          </a:extLst>
        </xdr:cNvPr>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84200</xdr:rowOff>
    </xdr:from>
    <xdr:ext cx="405111" cy="259045"/>
    <xdr:sp macro="" textlink="">
      <xdr:nvSpPr>
        <xdr:cNvPr id="772" name="n_4mainValue【児童館】&#10;有形固定資産減価償却率">
          <a:extLst>
            <a:ext uri="{FF2B5EF4-FFF2-40B4-BE49-F238E27FC236}">
              <a16:creationId xmlns:a16="http://schemas.microsoft.com/office/drawing/2014/main" id="{D1E4268C-6FBF-4A81-82DC-C18F44E37622}"/>
            </a:ext>
          </a:extLst>
        </xdr:cNvPr>
        <xdr:cNvSpPr txBox="1"/>
      </xdr:nvSpPr>
      <xdr:spPr>
        <a:xfrm>
          <a:off x="12611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104D0A46-1E2B-4AEC-B4FA-C8C8318B31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E1291A20-B5CE-4CD0-A6FA-87DA81F20F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5C6FE2FA-1555-44FA-AEFC-45009701B79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1773413F-E181-4842-BDAF-6EA06B371DA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C4C815C7-7E65-4417-827C-674F89711A9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926FE270-8A8C-4E2E-AE8E-3BE4C61CBC8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4B7723C1-4699-4EC7-A0CC-0A293F5181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B7472F85-8291-401D-96F1-A3A8C79F98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29C9C181-CD7D-4ABB-83A6-39617B0DB58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190DE342-4D20-495F-9BF4-766B84497EA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51C1FA1A-B295-4E9E-BE69-D027E460BF6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17426EDC-AC70-4778-850F-71AB053D6E12}"/>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21E2D43D-6090-4622-A508-166BF732A3D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F06C8CDA-C5B9-4434-8971-2A45AD840D1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EA0175DD-6723-4848-A97D-8B53A280F19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221045F6-743B-4697-853C-022CF04BE94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327A990B-85C5-4650-96FF-E0813EC517C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AFDF7730-A31D-472D-991F-7522EF02E8D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9A3E01D0-CBEB-4524-853C-CF093C41F6E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C8868846-6F9C-4D27-A2CC-D01A5427776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C0C6658A-C083-48B3-A9BE-9C8DE3E2FB6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65CD132F-088A-4B4A-87BB-6CFEE58E834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55E6CD9-4D88-4D4A-9CA0-62C45855E44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6005A283-A173-4847-B3FE-1B97BB6440F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8ECE0EA2-4C3F-4D82-B3DA-96A44DF813B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a:extLst>
            <a:ext uri="{FF2B5EF4-FFF2-40B4-BE49-F238E27FC236}">
              <a16:creationId xmlns:a16="http://schemas.microsoft.com/office/drawing/2014/main" id="{85F303CA-DC36-41CA-93DE-CC4E0255130F}"/>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a:extLst>
            <a:ext uri="{FF2B5EF4-FFF2-40B4-BE49-F238E27FC236}">
              <a16:creationId xmlns:a16="http://schemas.microsoft.com/office/drawing/2014/main" id="{1C11B4D0-784D-47AA-B754-4A3ACE7FD52E}"/>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a:extLst>
            <a:ext uri="{FF2B5EF4-FFF2-40B4-BE49-F238E27FC236}">
              <a16:creationId xmlns:a16="http://schemas.microsoft.com/office/drawing/2014/main" id="{A5165C14-C9C4-48F8-9FB4-301312182C08}"/>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a:extLst>
            <a:ext uri="{FF2B5EF4-FFF2-40B4-BE49-F238E27FC236}">
              <a16:creationId xmlns:a16="http://schemas.microsoft.com/office/drawing/2014/main" id="{E91412CB-FFEE-443B-B2CE-A44A58BD5CBB}"/>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a:extLst>
            <a:ext uri="{FF2B5EF4-FFF2-40B4-BE49-F238E27FC236}">
              <a16:creationId xmlns:a16="http://schemas.microsoft.com/office/drawing/2014/main" id="{62F6FA24-1F11-4274-A3E5-B28600915265}"/>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a:extLst>
            <a:ext uri="{FF2B5EF4-FFF2-40B4-BE49-F238E27FC236}">
              <a16:creationId xmlns:a16="http://schemas.microsoft.com/office/drawing/2014/main" id="{13C02077-DC21-47DC-AB26-86CBA0A35BE4}"/>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a:extLst>
            <a:ext uri="{FF2B5EF4-FFF2-40B4-BE49-F238E27FC236}">
              <a16:creationId xmlns:a16="http://schemas.microsoft.com/office/drawing/2014/main" id="{57D3BC10-3868-4CF9-A2DE-397BE7B763F3}"/>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a:extLst>
            <a:ext uri="{FF2B5EF4-FFF2-40B4-BE49-F238E27FC236}">
              <a16:creationId xmlns:a16="http://schemas.microsoft.com/office/drawing/2014/main" id="{C397BD95-D362-4D3A-93AD-1264B593AF33}"/>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a:extLst>
            <a:ext uri="{FF2B5EF4-FFF2-40B4-BE49-F238E27FC236}">
              <a16:creationId xmlns:a16="http://schemas.microsoft.com/office/drawing/2014/main" id="{2AC5810C-2215-47EF-A38E-BF3C134F5F17}"/>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a:extLst>
            <a:ext uri="{FF2B5EF4-FFF2-40B4-BE49-F238E27FC236}">
              <a16:creationId xmlns:a16="http://schemas.microsoft.com/office/drawing/2014/main" id="{31D86EE2-67A0-4099-95A5-DA89BEB993C1}"/>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a:extLst>
            <a:ext uri="{FF2B5EF4-FFF2-40B4-BE49-F238E27FC236}">
              <a16:creationId xmlns:a16="http://schemas.microsoft.com/office/drawing/2014/main" id="{84E0A62A-5349-4B95-B96B-CADD89FE45EC}"/>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66DA11C8-9C21-4D01-AB4C-02A756D389D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3662CB0-13BC-415B-BC9F-DC23CB3407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47581F20-6DAC-4D15-98FA-9CD4023146A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23F09A57-B89A-48BE-9370-FE02B729842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BD9BF76C-0D4D-41AA-B967-D5178A7020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814" name="楕円 813">
          <a:extLst>
            <a:ext uri="{FF2B5EF4-FFF2-40B4-BE49-F238E27FC236}">
              <a16:creationId xmlns:a16="http://schemas.microsoft.com/office/drawing/2014/main" id="{D8759064-0D2D-41D8-92EB-BC30856D3DCB}"/>
            </a:ext>
          </a:extLst>
        </xdr:cNvPr>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815" name="【児童館】&#10;一人当たり面積該当値テキスト">
          <a:extLst>
            <a:ext uri="{FF2B5EF4-FFF2-40B4-BE49-F238E27FC236}">
              <a16:creationId xmlns:a16="http://schemas.microsoft.com/office/drawing/2014/main" id="{9590939A-C559-423D-919B-C6F757B6BD9F}"/>
            </a:ext>
          </a:extLst>
        </xdr:cNvPr>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816" name="楕円 815">
          <a:extLst>
            <a:ext uri="{FF2B5EF4-FFF2-40B4-BE49-F238E27FC236}">
              <a16:creationId xmlns:a16="http://schemas.microsoft.com/office/drawing/2014/main" id="{782D37E8-31BF-4C08-A944-B32ED069DAC1}"/>
            </a:ext>
          </a:extLst>
        </xdr:cNvPr>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817" name="直線コネクタ 816">
          <a:extLst>
            <a:ext uri="{FF2B5EF4-FFF2-40B4-BE49-F238E27FC236}">
              <a16:creationId xmlns:a16="http://schemas.microsoft.com/office/drawing/2014/main" id="{99DFE3D7-48A8-4A87-97C4-5C43EE2700F1}"/>
            </a:ext>
          </a:extLst>
        </xdr:cNvPr>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818" name="楕円 817">
          <a:extLst>
            <a:ext uri="{FF2B5EF4-FFF2-40B4-BE49-F238E27FC236}">
              <a16:creationId xmlns:a16="http://schemas.microsoft.com/office/drawing/2014/main" id="{BB48739C-883C-4C31-B0F8-E73A1177881B}"/>
            </a:ext>
          </a:extLst>
        </xdr:cNvPr>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819" name="直線コネクタ 818">
          <a:extLst>
            <a:ext uri="{FF2B5EF4-FFF2-40B4-BE49-F238E27FC236}">
              <a16:creationId xmlns:a16="http://schemas.microsoft.com/office/drawing/2014/main" id="{BB8119B2-0195-47AA-A0C0-EC5B3C50E9DB}"/>
            </a:ext>
          </a:extLst>
        </xdr:cNvPr>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30843</xdr:rowOff>
    </xdr:from>
    <xdr:to>
      <xdr:col>102</xdr:col>
      <xdr:colOff>165100</xdr:colOff>
      <xdr:row>86</xdr:row>
      <xdr:rowOff>132443</xdr:rowOff>
    </xdr:to>
    <xdr:sp macro="" textlink="">
      <xdr:nvSpPr>
        <xdr:cNvPr id="820" name="楕円 819">
          <a:extLst>
            <a:ext uri="{FF2B5EF4-FFF2-40B4-BE49-F238E27FC236}">
              <a16:creationId xmlns:a16="http://schemas.microsoft.com/office/drawing/2014/main" id="{223CCC52-3F4B-44A6-A946-128B2E64DD1D}"/>
            </a:ext>
          </a:extLst>
        </xdr:cNvPr>
        <xdr:cNvSpPr/>
      </xdr:nvSpPr>
      <xdr:spPr>
        <a:xfrm>
          <a:off x="19494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81643</xdr:rowOff>
    </xdr:to>
    <xdr:cxnSp macro="">
      <xdr:nvCxnSpPr>
        <xdr:cNvPr id="821" name="直線コネクタ 820">
          <a:extLst>
            <a:ext uri="{FF2B5EF4-FFF2-40B4-BE49-F238E27FC236}">
              <a16:creationId xmlns:a16="http://schemas.microsoft.com/office/drawing/2014/main" id="{0F89C392-FE98-442D-8EF7-B6E2CFA675B9}"/>
            </a:ext>
          </a:extLst>
        </xdr:cNvPr>
        <xdr:cNvCxnSpPr/>
      </xdr:nvCxnSpPr>
      <xdr:spPr>
        <a:xfrm flipV="1">
          <a:off x="19545300" y="14815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30843</xdr:rowOff>
    </xdr:from>
    <xdr:to>
      <xdr:col>98</xdr:col>
      <xdr:colOff>38100</xdr:colOff>
      <xdr:row>86</xdr:row>
      <xdr:rowOff>132443</xdr:rowOff>
    </xdr:to>
    <xdr:sp macro="" textlink="">
      <xdr:nvSpPr>
        <xdr:cNvPr id="822" name="楕円 821">
          <a:extLst>
            <a:ext uri="{FF2B5EF4-FFF2-40B4-BE49-F238E27FC236}">
              <a16:creationId xmlns:a16="http://schemas.microsoft.com/office/drawing/2014/main" id="{7D05082D-0F1E-4F75-90D0-31864E996D12}"/>
            </a:ext>
          </a:extLst>
        </xdr:cNvPr>
        <xdr:cNvSpPr/>
      </xdr:nvSpPr>
      <xdr:spPr>
        <a:xfrm>
          <a:off x="18605500" y="1477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81643</xdr:rowOff>
    </xdr:from>
    <xdr:to>
      <xdr:col>102</xdr:col>
      <xdr:colOff>114300</xdr:colOff>
      <xdr:row>86</xdr:row>
      <xdr:rowOff>81643</xdr:rowOff>
    </xdr:to>
    <xdr:cxnSp macro="">
      <xdr:nvCxnSpPr>
        <xdr:cNvPr id="823" name="直線コネクタ 822">
          <a:extLst>
            <a:ext uri="{FF2B5EF4-FFF2-40B4-BE49-F238E27FC236}">
              <a16:creationId xmlns:a16="http://schemas.microsoft.com/office/drawing/2014/main" id="{041E20A7-B356-4B90-8ABB-E9B86EBFC60F}"/>
            </a:ext>
          </a:extLst>
        </xdr:cNvPr>
        <xdr:cNvCxnSpPr/>
      </xdr:nvCxnSpPr>
      <xdr:spPr>
        <a:xfrm>
          <a:off x="18656300" y="14826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24" name="n_1aveValue【児童館】&#10;一人当たり面積">
          <a:extLst>
            <a:ext uri="{FF2B5EF4-FFF2-40B4-BE49-F238E27FC236}">
              <a16:creationId xmlns:a16="http://schemas.microsoft.com/office/drawing/2014/main" id="{B987D805-25D7-4937-9DFE-785911508AF1}"/>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a:extLst>
            <a:ext uri="{FF2B5EF4-FFF2-40B4-BE49-F238E27FC236}">
              <a16:creationId xmlns:a16="http://schemas.microsoft.com/office/drawing/2014/main" id="{6218794E-8549-4829-9D2C-BA4BBDE260EC}"/>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a:extLst>
            <a:ext uri="{FF2B5EF4-FFF2-40B4-BE49-F238E27FC236}">
              <a16:creationId xmlns:a16="http://schemas.microsoft.com/office/drawing/2014/main" id="{4EA906A3-D9F7-458C-AF0D-57E0D0175F48}"/>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a:extLst>
            <a:ext uri="{FF2B5EF4-FFF2-40B4-BE49-F238E27FC236}">
              <a16:creationId xmlns:a16="http://schemas.microsoft.com/office/drawing/2014/main" id="{E88E0BA5-CD1B-4DAB-8267-F77FA393ADBE}"/>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828" name="n_1mainValue【児童館】&#10;一人当たり面積">
          <a:extLst>
            <a:ext uri="{FF2B5EF4-FFF2-40B4-BE49-F238E27FC236}">
              <a16:creationId xmlns:a16="http://schemas.microsoft.com/office/drawing/2014/main" id="{83F356B9-4C05-42A3-A0FC-E036A64CAB55}"/>
            </a:ext>
          </a:extLst>
        </xdr:cNvPr>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29" name="n_2mainValue【児童館】&#10;一人当たり面積">
          <a:extLst>
            <a:ext uri="{FF2B5EF4-FFF2-40B4-BE49-F238E27FC236}">
              <a16:creationId xmlns:a16="http://schemas.microsoft.com/office/drawing/2014/main" id="{BF7181FE-CE3B-4552-B6D8-1698426610AD}"/>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123570</xdr:rowOff>
    </xdr:from>
    <xdr:ext cx="469744" cy="259045"/>
    <xdr:sp macro="" textlink="">
      <xdr:nvSpPr>
        <xdr:cNvPr id="830" name="n_3mainValue【児童館】&#10;一人当たり面積">
          <a:extLst>
            <a:ext uri="{FF2B5EF4-FFF2-40B4-BE49-F238E27FC236}">
              <a16:creationId xmlns:a16="http://schemas.microsoft.com/office/drawing/2014/main" id="{D627758E-8B28-4316-84F4-A4EDC88A0FD7}"/>
            </a:ext>
          </a:extLst>
        </xdr:cNvPr>
        <xdr:cNvSpPr txBox="1"/>
      </xdr:nvSpPr>
      <xdr:spPr>
        <a:xfrm>
          <a:off x="19310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123570</xdr:rowOff>
    </xdr:from>
    <xdr:ext cx="469744" cy="259045"/>
    <xdr:sp macro="" textlink="">
      <xdr:nvSpPr>
        <xdr:cNvPr id="831" name="n_4mainValue【児童館】&#10;一人当たり面積">
          <a:extLst>
            <a:ext uri="{FF2B5EF4-FFF2-40B4-BE49-F238E27FC236}">
              <a16:creationId xmlns:a16="http://schemas.microsoft.com/office/drawing/2014/main" id="{30B73CC3-12E3-4747-83A0-742746DD6F8E}"/>
            </a:ext>
          </a:extLst>
        </xdr:cNvPr>
        <xdr:cNvSpPr txBox="1"/>
      </xdr:nvSpPr>
      <xdr:spPr>
        <a:xfrm>
          <a:off x="18421427"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201A923C-45BF-4C09-B8BF-C3D889F1924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2D3D903-720B-44F1-BE1D-26F0A7634DA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E203A36F-532B-46A2-B963-3CB5D17FABA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9E6BD3E-D69A-4B7D-A52D-99ED647455E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274468FD-D178-4172-AC82-13D4448817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741EB23D-96CA-44FE-AE86-3B958D50DC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B68ED970-278B-46BE-9EF8-1CFB283D234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812475BC-0CAB-4369-8F8F-5B1BC49805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C5A31208-D7F4-41E3-9F78-3B06DCEBBA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E8C26CDA-7810-498C-A2A4-43FC86AB2A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157F9A69-2813-4FD8-AFBF-9205304C260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9E09FDAE-FCA7-4F02-A05C-A29963ED935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C90A6552-5BED-467E-B3D7-377A89DCD4F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5095B24D-49F9-442C-BBCC-338B8221675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14E55648-F1B2-4FE4-AC73-8B3F16A8B3F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835E4116-4835-4ADD-A11E-10DD41A3B04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B0B4242A-FF32-4885-AE41-8F87F36EFF6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9C33A807-62CF-4E93-8427-E2078AB3FFB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EC8F5BB3-F217-4A06-A34A-179E670EED4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4E06E64C-12A0-4646-BFB2-0466286A56A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B3612C94-967D-4C53-BBEA-2972370F721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365AA735-C1BF-4DF4-8BCE-39A12A7F6E6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64752585-08BA-4AC1-8EB5-D823880DC18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10344FFF-B3C6-4A8D-83F5-04BF93BF5E6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a:extLst>
            <a:ext uri="{FF2B5EF4-FFF2-40B4-BE49-F238E27FC236}">
              <a16:creationId xmlns:a16="http://schemas.microsoft.com/office/drawing/2014/main" id="{3061A912-2BC9-4AC5-B422-5008524546D7}"/>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a:extLst>
            <a:ext uri="{FF2B5EF4-FFF2-40B4-BE49-F238E27FC236}">
              <a16:creationId xmlns:a16="http://schemas.microsoft.com/office/drawing/2014/main" id="{89A477DF-E633-4C0F-AD5E-567DCCC2A5B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a:extLst>
            <a:ext uri="{FF2B5EF4-FFF2-40B4-BE49-F238E27FC236}">
              <a16:creationId xmlns:a16="http://schemas.microsoft.com/office/drawing/2014/main" id="{3166D749-A25B-41CF-BF25-E0A201DEE0B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a:extLst>
            <a:ext uri="{FF2B5EF4-FFF2-40B4-BE49-F238E27FC236}">
              <a16:creationId xmlns:a16="http://schemas.microsoft.com/office/drawing/2014/main" id="{33C29BD8-54E1-44AA-9129-B348E48EEB25}"/>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a:extLst>
            <a:ext uri="{FF2B5EF4-FFF2-40B4-BE49-F238E27FC236}">
              <a16:creationId xmlns:a16="http://schemas.microsoft.com/office/drawing/2014/main" id="{8274F3C5-4781-4CC4-A37A-7C6788186B4F}"/>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a:extLst>
            <a:ext uri="{FF2B5EF4-FFF2-40B4-BE49-F238E27FC236}">
              <a16:creationId xmlns:a16="http://schemas.microsoft.com/office/drawing/2014/main" id="{EC89AAB6-24B0-460A-AC77-805645BF6C6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a:extLst>
            <a:ext uri="{FF2B5EF4-FFF2-40B4-BE49-F238E27FC236}">
              <a16:creationId xmlns:a16="http://schemas.microsoft.com/office/drawing/2014/main" id="{3832DC79-91EA-44CF-A5AB-9305DB6B681B}"/>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a:extLst>
            <a:ext uri="{FF2B5EF4-FFF2-40B4-BE49-F238E27FC236}">
              <a16:creationId xmlns:a16="http://schemas.microsoft.com/office/drawing/2014/main" id="{06FA9DCB-41B8-4B69-A9C8-C1FF2EAC0A14}"/>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a:extLst>
            <a:ext uri="{FF2B5EF4-FFF2-40B4-BE49-F238E27FC236}">
              <a16:creationId xmlns:a16="http://schemas.microsoft.com/office/drawing/2014/main" id="{2A9A70AF-1DBC-4B76-A12B-028F9035D6E6}"/>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a:extLst>
            <a:ext uri="{FF2B5EF4-FFF2-40B4-BE49-F238E27FC236}">
              <a16:creationId xmlns:a16="http://schemas.microsoft.com/office/drawing/2014/main" id="{24694E5D-84EF-4FCB-99B1-93F3F82AD307}"/>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a:extLst>
            <a:ext uri="{FF2B5EF4-FFF2-40B4-BE49-F238E27FC236}">
              <a16:creationId xmlns:a16="http://schemas.microsoft.com/office/drawing/2014/main" id="{75F225E6-9ED3-4E31-8371-DC3DF674EFBB}"/>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125119DC-86A4-4BD4-B2D6-73FEC66369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1AA27733-890F-46BC-82A8-54860756531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C4A002E-FE06-46B0-A009-64780D9114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949AD665-F627-4FBA-9505-8FA22122E94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266719D2-1F64-4ADE-B14F-D4C9BD67CE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147320</xdr:rowOff>
    </xdr:from>
    <xdr:to>
      <xdr:col>85</xdr:col>
      <xdr:colOff>177800</xdr:colOff>
      <xdr:row>106</xdr:row>
      <xdr:rowOff>77470</xdr:rowOff>
    </xdr:to>
    <xdr:sp macro="" textlink="">
      <xdr:nvSpPr>
        <xdr:cNvPr id="872" name="楕円 871">
          <a:extLst>
            <a:ext uri="{FF2B5EF4-FFF2-40B4-BE49-F238E27FC236}">
              <a16:creationId xmlns:a16="http://schemas.microsoft.com/office/drawing/2014/main" id="{C74256BA-65A3-4A87-B2D9-2D41DEF1A3B2}"/>
            </a:ext>
          </a:extLst>
        </xdr:cNvPr>
        <xdr:cNvSpPr/>
      </xdr:nvSpPr>
      <xdr:spPr>
        <a:xfrm>
          <a:off x="16268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125747</xdr:rowOff>
    </xdr:from>
    <xdr:ext cx="405111" cy="259045"/>
    <xdr:sp macro="" textlink="">
      <xdr:nvSpPr>
        <xdr:cNvPr id="873" name="【公民館】&#10;有形固定資産減価償却率該当値テキスト">
          <a:extLst>
            <a:ext uri="{FF2B5EF4-FFF2-40B4-BE49-F238E27FC236}">
              <a16:creationId xmlns:a16="http://schemas.microsoft.com/office/drawing/2014/main" id="{DD96F656-6AD3-425E-B2DB-D8E0A975E75A}"/>
            </a:ext>
          </a:extLst>
        </xdr:cNvPr>
        <xdr:cNvSpPr txBox="1"/>
      </xdr:nvSpPr>
      <xdr:spPr>
        <a:xfrm>
          <a:off x="16357600"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132080</xdr:rowOff>
    </xdr:from>
    <xdr:to>
      <xdr:col>81</xdr:col>
      <xdr:colOff>101600</xdr:colOff>
      <xdr:row>106</xdr:row>
      <xdr:rowOff>62230</xdr:rowOff>
    </xdr:to>
    <xdr:sp macro="" textlink="">
      <xdr:nvSpPr>
        <xdr:cNvPr id="874" name="楕円 873">
          <a:extLst>
            <a:ext uri="{FF2B5EF4-FFF2-40B4-BE49-F238E27FC236}">
              <a16:creationId xmlns:a16="http://schemas.microsoft.com/office/drawing/2014/main" id="{0362AAB7-0C3A-417A-A703-307B42B2AE57}"/>
            </a:ext>
          </a:extLst>
        </xdr:cNvPr>
        <xdr:cNvSpPr/>
      </xdr:nvSpPr>
      <xdr:spPr>
        <a:xfrm>
          <a:off x="15430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11430</xdr:rowOff>
    </xdr:from>
    <xdr:to>
      <xdr:col>85</xdr:col>
      <xdr:colOff>127000</xdr:colOff>
      <xdr:row>106</xdr:row>
      <xdr:rowOff>26670</xdr:rowOff>
    </xdr:to>
    <xdr:cxnSp macro="">
      <xdr:nvCxnSpPr>
        <xdr:cNvPr id="875" name="直線コネクタ 874">
          <a:extLst>
            <a:ext uri="{FF2B5EF4-FFF2-40B4-BE49-F238E27FC236}">
              <a16:creationId xmlns:a16="http://schemas.microsoft.com/office/drawing/2014/main" id="{6EC55C42-DF21-4801-9CDD-82443215E19C}"/>
            </a:ext>
          </a:extLst>
        </xdr:cNvPr>
        <xdr:cNvCxnSpPr/>
      </xdr:nvCxnSpPr>
      <xdr:spPr>
        <a:xfrm>
          <a:off x="15481300" y="18185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97789</xdr:rowOff>
    </xdr:from>
    <xdr:to>
      <xdr:col>76</xdr:col>
      <xdr:colOff>165100</xdr:colOff>
      <xdr:row>106</xdr:row>
      <xdr:rowOff>27939</xdr:rowOff>
    </xdr:to>
    <xdr:sp macro="" textlink="">
      <xdr:nvSpPr>
        <xdr:cNvPr id="876" name="楕円 875">
          <a:extLst>
            <a:ext uri="{FF2B5EF4-FFF2-40B4-BE49-F238E27FC236}">
              <a16:creationId xmlns:a16="http://schemas.microsoft.com/office/drawing/2014/main" id="{C38AB5E9-DB7F-4639-858C-6FC344044B0F}"/>
            </a:ext>
          </a:extLst>
        </xdr:cNvPr>
        <xdr:cNvSpPr/>
      </xdr:nvSpPr>
      <xdr:spPr>
        <a:xfrm>
          <a:off x="14541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148589</xdr:rowOff>
    </xdr:from>
    <xdr:to>
      <xdr:col>81</xdr:col>
      <xdr:colOff>50800</xdr:colOff>
      <xdr:row>106</xdr:row>
      <xdr:rowOff>11430</xdr:rowOff>
    </xdr:to>
    <xdr:cxnSp macro="">
      <xdr:nvCxnSpPr>
        <xdr:cNvPr id="877" name="直線コネクタ 876">
          <a:extLst>
            <a:ext uri="{FF2B5EF4-FFF2-40B4-BE49-F238E27FC236}">
              <a16:creationId xmlns:a16="http://schemas.microsoft.com/office/drawing/2014/main" id="{72802A30-5A64-42D3-BD41-7EA18727F6C3}"/>
            </a:ext>
          </a:extLst>
        </xdr:cNvPr>
        <xdr:cNvCxnSpPr/>
      </xdr:nvCxnSpPr>
      <xdr:spPr>
        <a:xfrm>
          <a:off x="14592300" y="18150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55880</xdr:rowOff>
    </xdr:from>
    <xdr:to>
      <xdr:col>72</xdr:col>
      <xdr:colOff>38100</xdr:colOff>
      <xdr:row>105</xdr:row>
      <xdr:rowOff>157480</xdr:rowOff>
    </xdr:to>
    <xdr:sp macro="" textlink="">
      <xdr:nvSpPr>
        <xdr:cNvPr id="878" name="楕円 877">
          <a:extLst>
            <a:ext uri="{FF2B5EF4-FFF2-40B4-BE49-F238E27FC236}">
              <a16:creationId xmlns:a16="http://schemas.microsoft.com/office/drawing/2014/main" id="{486D36AB-E571-407B-A422-87E6982A58F3}"/>
            </a:ext>
          </a:extLst>
        </xdr:cNvPr>
        <xdr:cNvSpPr/>
      </xdr:nvSpPr>
      <xdr:spPr>
        <a:xfrm>
          <a:off x="1365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106680</xdr:rowOff>
    </xdr:from>
    <xdr:to>
      <xdr:col>76</xdr:col>
      <xdr:colOff>114300</xdr:colOff>
      <xdr:row>105</xdr:row>
      <xdr:rowOff>148589</xdr:rowOff>
    </xdr:to>
    <xdr:cxnSp macro="">
      <xdr:nvCxnSpPr>
        <xdr:cNvPr id="879" name="直線コネクタ 878">
          <a:extLst>
            <a:ext uri="{FF2B5EF4-FFF2-40B4-BE49-F238E27FC236}">
              <a16:creationId xmlns:a16="http://schemas.microsoft.com/office/drawing/2014/main" id="{D53E3845-0F16-44F6-88F4-36512892EB75}"/>
            </a:ext>
          </a:extLst>
        </xdr:cNvPr>
        <xdr:cNvCxnSpPr/>
      </xdr:nvCxnSpPr>
      <xdr:spPr>
        <a:xfrm>
          <a:off x="13703300" y="18108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105411</xdr:rowOff>
    </xdr:from>
    <xdr:to>
      <xdr:col>67</xdr:col>
      <xdr:colOff>101600</xdr:colOff>
      <xdr:row>105</xdr:row>
      <xdr:rowOff>35561</xdr:rowOff>
    </xdr:to>
    <xdr:sp macro="" textlink="">
      <xdr:nvSpPr>
        <xdr:cNvPr id="880" name="楕円 879">
          <a:extLst>
            <a:ext uri="{FF2B5EF4-FFF2-40B4-BE49-F238E27FC236}">
              <a16:creationId xmlns:a16="http://schemas.microsoft.com/office/drawing/2014/main" id="{4FF8C52F-63DB-4046-8346-83889D7A49C0}"/>
            </a:ext>
          </a:extLst>
        </xdr:cNvPr>
        <xdr:cNvSpPr/>
      </xdr:nvSpPr>
      <xdr:spPr>
        <a:xfrm>
          <a:off x="1276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156211</xdr:rowOff>
    </xdr:from>
    <xdr:to>
      <xdr:col>71</xdr:col>
      <xdr:colOff>177800</xdr:colOff>
      <xdr:row>105</xdr:row>
      <xdr:rowOff>106680</xdr:rowOff>
    </xdr:to>
    <xdr:cxnSp macro="">
      <xdr:nvCxnSpPr>
        <xdr:cNvPr id="881" name="直線コネクタ 880">
          <a:extLst>
            <a:ext uri="{FF2B5EF4-FFF2-40B4-BE49-F238E27FC236}">
              <a16:creationId xmlns:a16="http://schemas.microsoft.com/office/drawing/2014/main" id="{F3F029D0-C127-4734-BE75-73C3A75780FD}"/>
            </a:ext>
          </a:extLst>
        </xdr:cNvPr>
        <xdr:cNvCxnSpPr/>
      </xdr:nvCxnSpPr>
      <xdr:spPr>
        <a:xfrm>
          <a:off x="12814300" y="179870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882" name="n_1aveValue【公民館】&#10;有形固定資産減価償却率">
          <a:extLst>
            <a:ext uri="{FF2B5EF4-FFF2-40B4-BE49-F238E27FC236}">
              <a16:creationId xmlns:a16="http://schemas.microsoft.com/office/drawing/2014/main" id="{9AE55224-8452-4A2F-ADCE-D454EFC7993C}"/>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883" name="n_2aveValue【公民館】&#10;有形固定資産減価償却率">
          <a:extLst>
            <a:ext uri="{FF2B5EF4-FFF2-40B4-BE49-F238E27FC236}">
              <a16:creationId xmlns:a16="http://schemas.microsoft.com/office/drawing/2014/main" id="{E1EE7D80-0355-4E41-894E-38F5E577B137}"/>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84" name="n_3aveValue【公民館】&#10;有形固定資産減価償却率">
          <a:extLst>
            <a:ext uri="{FF2B5EF4-FFF2-40B4-BE49-F238E27FC236}">
              <a16:creationId xmlns:a16="http://schemas.microsoft.com/office/drawing/2014/main" id="{ED6A4775-5A3B-4A32-A6FD-025AE891E22D}"/>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885" name="n_4aveValue【公民館】&#10;有形固定資産減価償却率">
          <a:extLst>
            <a:ext uri="{FF2B5EF4-FFF2-40B4-BE49-F238E27FC236}">
              <a16:creationId xmlns:a16="http://schemas.microsoft.com/office/drawing/2014/main" id="{50892025-87B9-4E31-AE12-275B05219001}"/>
            </a:ext>
          </a:extLst>
        </xdr:cNvPr>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53357</xdr:rowOff>
    </xdr:from>
    <xdr:ext cx="405111" cy="259045"/>
    <xdr:sp macro="" textlink="">
      <xdr:nvSpPr>
        <xdr:cNvPr id="886" name="n_1mainValue【公民館】&#10;有形固定資産減価償却率">
          <a:extLst>
            <a:ext uri="{FF2B5EF4-FFF2-40B4-BE49-F238E27FC236}">
              <a16:creationId xmlns:a16="http://schemas.microsoft.com/office/drawing/2014/main" id="{91684E64-546A-4F4B-A9F5-49E8F08EBC94}"/>
            </a:ext>
          </a:extLst>
        </xdr:cNvPr>
        <xdr:cNvSpPr txBox="1"/>
      </xdr:nvSpPr>
      <xdr:spPr>
        <a:xfrm>
          <a:off x="152660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19066</xdr:rowOff>
    </xdr:from>
    <xdr:ext cx="405111" cy="259045"/>
    <xdr:sp macro="" textlink="">
      <xdr:nvSpPr>
        <xdr:cNvPr id="887" name="n_2mainValue【公民館】&#10;有形固定資産減価償却率">
          <a:extLst>
            <a:ext uri="{FF2B5EF4-FFF2-40B4-BE49-F238E27FC236}">
              <a16:creationId xmlns:a16="http://schemas.microsoft.com/office/drawing/2014/main" id="{A0FB4125-A2A1-480E-8673-E6AEF52C8E34}"/>
            </a:ext>
          </a:extLst>
        </xdr:cNvPr>
        <xdr:cNvSpPr txBox="1"/>
      </xdr:nvSpPr>
      <xdr:spPr>
        <a:xfrm>
          <a:off x="14389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148607</xdr:rowOff>
    </xdr:from>
    <xdr:ext cx="405111" cy="259045"/>
    <xdr:sp macro="" textlink="">
      <xdr:nvSpPr>
        <xdr:cNvPr id="888" name="n_3mainValue【公民館】&#10;有形固定資産減価償却率">
          <a:extLst>
            <a:ext uri="{FF2B5EF4-FFF2-40B4-BE49-F238E27FC236}">
              <a16:creationId xmlns:a16="http://schemas.microsoft.com/office/drawing/2014/main" id="{F8F6FCEA-A6B4-445A-BF95-40DFADD5C878}"/>
            </a:ext>
          </a:extLst>
        </xdr:cNvPr>
        <xdr:cNvSpPr txBox="1"/>
      </xdr:nvSpPr>
      <xdr:spPr>
        <a:xfrm>
          <a:off x="13500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52088</xdr:rowOff>
    </xdr:from>
    <xdr:ext cx="405111" cy="259045"/>
    <xdr:sp macro="" textlink="">
      <xdr:nvSpPr>
        <xdr:cNvPr id="889" name="n_4mainValue【公民館】&#10;有形固定資産減価償却率">
          <a:extLst>
            <a:ext uri="{FF2B5EF4-FFF2-40B4-BE49-F238E27FC236}">
              <a16:creationId xmlns:a16="http://schemas.microsoft.com/office/drawing/2014/main" id="{F2AA3040-767D-462B-ACF5-BEEC565BA009}"/>
            </a:ext>
          </a:extLst>
        </xdr:cNvPr>
        <xdr:cNvSpPr txBox="1"/>
      </xdr:nvSpPr>
      <xdr:spPr>
        <a:xfrm>
          <a:off x="12611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BF1D6BB4-9A38-4FE4-8223-C1C4C41556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779C4A86-5B53-47F8-A728-74FB8057AEF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EB3F7DDB-8F2A-434A-9FEA-CAB7D1CD25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40B3D60F-5E98-4C17-B39A-3024A604441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6630E151-817D-4261-8A1C-0AE5A229F8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BA34A31D-C8D5-48E5-A732-ADC2EDA528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CF9B7EA6-2881-4212-A9F3-0625B984307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7EEC0E5D-ABBD-4CE4-A32B-E935CE47465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34498FFA-1A0C-428E-A97A-9C83C7381F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6AC886B5-F511-4C3E-9235-DD98C86D50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855D605F-9D78-4E3C-B57E-469AFCFCC07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1F756D2D-541F-471C-A700-3FBB069EDD6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71775D04-2E0A-427B-B319-362ECF121C3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149DA054-678B-4872-A57E-09FCB50E31F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C7E1E7B5-5C18-4CAE-9783-7ABEBCB6ABE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A264E45B-19CB-4357-96CD-B80FB06BD43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2A8EB3A6-CEB0-415F-A06F-691080EA346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69D7E2C4-D3E6-49B4-BAAA-0C48A42910F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E36B9A1C-0FA9-4433-8316-FE0CB3097B0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117A6561-AD90-4983-8C61-32790FAFCAB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C2297C40-EE6C-4D89-904C-CDAE2EE2F93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1C52DC0B-28A2-4416-B6A6-E468FA99524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BE610836-DB73-47F1-905E-7E6F01244A3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4C5FC077-3098-4743-9FD9-481AA4D976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4E760391-9D15-4D7D-AE7F-E8FDE28A8B3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a:extLst>
            <a:ext uri="{FF2B5EF4-FFF2-40B4-BE49-F238E27FC236}">
              <a16:creationId xmlns:a16="http://schemas.microsoft.com/office/drawing/2014/main" id="{692B1E47-DCD5-4C5C-9557-70BDC450562E}"/>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a:extLst>
            <a:ext uri="{FF2B5EF4-FFF2-40B4-BE49-F238E27FC236}">
              <a16:creationId xmlns:a16="http://schemas.microsoft.com/office/drawing/2014/main" id="{F423AF47-4E51-4B12-8665-065DF42D476E}"/>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a:extLst>
            <a:ext uri="{FF2B5EF4-FFF2-40B4-BE49-F238E27FC236}">
              <a16:creationId xmlns:a16="http://schemas.microsoft.com/office/drawing/2014/main" id="{9C6658AA-C384-4937-AFEF-8FA3F699770D}"/>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a:extLst>
            <a:ext uri="{FF2B5EF4-FFF2-40B4-BE49-F238E27FC236}">
              <a16:creationId xmlns:a16="http://schemas.microsoft.com/office/drawing/2014/main" id="{C37CD973-7C20-499F-AC59-1A321E66208A}"/>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a:extLst>
            <a:ext uri="{FF2B5EF4-FFF2-40B4-BE49-F238E27FC236}">
              <a16:creationId xmlns:a16="http://schemas.microsoft.com/office/drawing/2014/main" id="{CC305DE5-CB9C-4013-A1C2-7DFAD9C1D205}"/>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920" name="【公民館】&#10;一人当たり面積平均値テキスト">
          <a:extLst>
            <a:ext uri="{FF2B5EF4-FFF2-40B4-BE49-F238E27FC236}">
              <a16:creationId xmlns:a16="http://schemas.microsoft.com/office/drawing/2014/main" id="{057E9DCF-8353-4555-947E-D63839EA8ED7}"/>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a:extLst>
            <a:ext uri="{FF2B5EF4-FFF2-40B4-BE49-F238E27FC236}">
              <a16:creationId xmlns:a16="http://schemas.microsoft.com/office/drawing/2014/main" id="{2F6433E7-491A-496C-B828-2749679D3118}"/>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a:extLst>
            <a:ext uri="{FF2B5EF4-FFF2-40B4-BE49-F238E27FC236}">
              <a16:creationId xmlns:a16="http://schemas.microsoft.com/office/drawing/2014/main" id="{C22089F7-E09D-4372-B522-E4D541A0E8C6}"/>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a:extLst>
            <a:ext uri="{FF2B5EF4-FFF2-40B4-BE49-F238E27FC236}">
              <a16:creationId xmlns:a16="http://schemas.microsoft.com/office/drawing/2014/main" id="{37066729-8885-4B8E-A137-D19E7BE8870A}"/>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a:extLst>
            <a:ext uri="{FF2B5EF4-FFF2-40B4-BE49-F238E27FC236}">
              <a16:creationId xmlns:a16="http://schemas.microsoft.com/office/drawing/2014/main" id="{BFD56AC2-DE39-450F-A824-9955F189904D}"/>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a:extLst>
            <a:ext uri="{FF2B5EF4-FFF2-40B4-BE49-F238E27FC236}">
              <a16:creationId xmlns:a16="http://schemas.microsoft.com/office/drawing/2014/main" id="{6E35F5C4-3194-4CBF-9BA0-358E61114584}"/>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673F9333-6620-4D18-A3F7-0CEA3FD36B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56808C46-E2CA-4C5D-944F-1B346066AE0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D7202AB-613C-4A93-90BE-753F75AF53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7A1C32B2-63EA-4121-818F-75CFB0AC4E3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39EBFB2D-E61C-4DA1-9731-B9561BDAB6B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70031</xdr:rowOff>
    </xdr:from>
    <xdr:to>
      <xdr:col>116</xdr:col>
      <xdr:colOff>114300</xdr:colOff>
      <xdr:row>107</xdr:row>
      <xdr:rowOff>181</xdr:rowOff>
    </xdr:to>
    <xdr:sp macro="" textlink="">
      <xdr:nvSpPr>
        <xdr:cNvPr id="931" name="楕円 930">
          <a:extLst>
            <a:ext uri="{FF2B5EF4-FFF2-40B4-BE49-F238E27FC236}">
              <a16:creationId xmlns:a16="http://schemas.microsoft.com/office/drawing/2014/main" id="{B746DFF5-7D08-4CE4-B8C6-81A56B75F1C7}"/>
            </a:ext>
          </a:extLst>
        </xdr:cNvPr>
        <xdr:cNvSpPr/>
      </xdr:nvSpPr>
      <xdr:spPr>
        <a:xfrm>
          <a:off x="22110700" y="182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92908</xdr:rowOff>
    </xdr:from>
    <xdr:ext cx="469744" cy="259045"/>
    <xdr:sp macro="" textlink="">
      <xdr:nvSpPr>
        <xdr:cNvPr id="932" name="【公民館】&#10;一人当たり面積該当値テキスト">
          <a:extLst>
            <a:ext uri="{FF2B5EF4-FFF2-40B4-BE49-F238E27FC236}">
              <a16:creationId xmlns:a16="http://schemas.microsoft.com/office/drawing/2014/main" id="{19A60993-166D-4138-955D-F227C4EEA9DA}"/>
            </a:ext>
          </a:extLst>
        </xdr:cNvPr>
        <xdr:cNvSpPr txBox="1"/>
      </xdr:nvSpPr>
      <xdr:spPr>
        <a:xfrm>
          <a:off x="22199600"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78739</xdr:rowOff>
    </xdr:from>
    <xdr:to>
      <xdr:col>112</xdr:col>
      <xdr:colOff>38100</xdr:colOff>
      <xdr:row>107</xdr:row>
      <xdr:rowOff>8889</xdr:rowOff>
    </xdr:to>
    <xdr:sp macro="" textlink="">
      <xdr:nvSpPr>
        <xdr:cNvPr id="933" name="楕円 932">
          <a:extLst>
            <a:ext uri="{FF2B5EF4-FFF2-40B4-BE49-F238E27FC236}">
              <a16:creationId xmlns:a16="http://schemas.microsoft.com/office/drawing/2014/main" id="{8E0EAE7C-B013-4727-8DCA-43263619AB81}"/>
            </a:ext>
          </a:extLst>
        </xdr:cNvPr>
        <xdr:cNvSpPr/>
      </xdr:nvSpPr>
      <xdr:spPr>
        <a:xfrm>
          <a:off x="21272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120831</xdr:rowOff>
    </xdr:from>
    <xdr:to>
      <xdr:col>116</xdr:col>
      <xdr:colOff>63500</xdr:colOff>
      <xdr:row>106</xdr:row>
      <xdr:rowOff>129539</xdr:rowOff>
    </xdr:to>
    <xdr:cxnSp macro="">
      <xdr:nvCxnSpPr>
        <xdr:cNvPr id="934" name="直線コネクタ 933">
          <a:extLst>
            <a:ext uri="{FF2B5EF4-FFF2-40B4-BE49-F238E27FC236}">
              <a16:creationId xmlns:a16="http://schemas.microsoft.com/office/drawing/2014/main" id="{A48E1362-CABC-4D2F-A904-20D0D8A459ED}"/>
            </a:ext>
          </a:extLst>
        </xdr:cNvPr>
        <xdr:cNvCxnSpPr/>
      </xdr:nvCxnSpPr>
      <xdr:spPr>
        <a:xfrm flipV="1">
          <a:off x="21323300" y="18294531"/>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83094</xdr:rowOff>
    </xdr:from>
    <xdr:to>
      <xdr:col>107</xdr:col>
      <xdr:colOff>101600</xdr:colOff>
      <xdr:row>107</xdr:row>
      <xdr:rowOff>13244</xdr:rowOff>
    </xdr:to>
    <xdr:sp macro="" textlink="">
      <xdr:nvSpPr>
        <xdr:cNvPr id="935" name="楕円 934">
          <a:extLst>
            <a:ext uri="{FF2B5EF4-FFF2-40B4-BE49-F238E27FC236}">
              <a16:creationId xmlns:a16="http://schemas.microsoft.com/office/drawing/2014/main" id="{79287497-BC2F-45AD-BF0F-1AC0D8A2AD64}"/>
            </a:ext>
          </a:extLst>
        </xdr:cNvPr>
        <xdr:cNvSpPr/>
      </xdr:nvSpPr>
      <xdr:spPr>
        <a:xfrm>
          <a:off x="20383500" y="182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129539</xdr:rowOff>
    </xdr:from>
    <xdr:to>
      <xdr:col>111</xdr:col>
      <xdr:colOff>177800</xdr:colOff>
      <xdr:row>106</xdr:row>
      <xdr:rowOff>133894</xdr:rowOff>
    </xdr:to>
    <xdr:cxnSp macro="">
      <xdr:nvCxnSpPr>
        <xdr:cNvPr id="936" name="直線コネクタ 935">
          <a:extLst>
            <a:ext uri="{FF2B5EF4-FFF2-40B4-BE49-F238E27FC236}">
              <a16:creationId xmlns:a16="http://schemas.microsoft.com/office/drawing/2014/main" id="{4701A40F-AD11-42B9-A5E1-8CB80F441FBC}"/>
            </a:ext>
          </a:extLst>
        </xdr:cNvPr>
        <xdr:cNvCxnSpPr/>
      </xdr:nvCxnSpPr>
      <xdr:spPr>
        <a:xfrm flipV="1">
          <a:off x="20434300" y="18303239"/>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937" name="楕円 936">
          <a:extLst>
            <a:ext uri="{FF2B5EF4-FFF2-40B4-BE49-F238E27FC236}">
              <a16:creationId xmlns:a16="http://schemas.microsoft.com/office/drawing/2014/main" id="{4EC6A811-07A9-496D-875B-E80208BFF286}"/>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133894</xdr:rowOff>
    </xdr:from>
    <xdr:to>
      <xdr:col>107</xdr:col>
      <xdr:colOff>50800</xdr:colOff>
      <xdr:row>106</xdr:row>
      <xdr:rowOff>144780</xdr:rowOff>
    </xdr:to>
    <xdr:cxnSp macro="">
      <xdr:nvCxnSpPr>
        <xdr:cNvPr id="938" name="直線コネクタ 937">
          <a:extLst>
            <a:ext uri="{FF2B5EF4-FFF2-40B4-BE49-F238E27FC236}">
              <a16:creationId xmlns:a16="http://schemas.microsoft.com/office/drawing/2014/main" id="{208DE341-B6D5-4AC3-908D-03D5303EDEE7}"/>
            </a:ext>
          </a:extLst>
        </xdr:cNvPr>
        <xdr:cNvCxnSpPr/>
      </xdr:nvCxnSpPr>
      <xdr:spPr>
        <a:xfrm flipV="1">
          <a:off x="19545300" y="1830759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939" name="楕円 938">
          <a:extLst>
            <a:ext uri="{FF2B5EF4-FFF2-40B4-BE49-F238E27FC236}">
              <a16:creationId xmlns:a16="http://schemas.microsoft.com/office/drawing/2014/main" id="{7DA5D2A2-337A-4FA7-8834-364FA3A02087}"/>
            </a:ext>
          </a:extLst>
        </xdr:cNvPr>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107</xdr:row>
      <xdr:rowOff>49530</xdr:rowOff>
    </xdr:to>
    <xdr:cxnSp macro="">
      <xdr:nvCxnSpPr>
        <xdr:cNvPr id="940" name="直線コネクタ 939">
          <a:extLst>
            <a:ext uri="{FF2B5EF4-FFF2-40B4-BE49-F238E27FC236}">
              <a16:creationId xmlns:a16="http://schemas.microsoft.com/office/drawing/2014/main" id="{79A0B89B-404B-440C-BBE0-9EC871D49952}"/>
            </a:ext>
          </a:extLst>
        </xdr:cNvPr>
        <xdr:cNvCxnSpPr/>
      </xdr:nvCxnSpPr>
      <xdr:spPr>
        <a:xfrm flipV="1">
          <a:off x="18656300" y="18318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941" name="n_1aveValue【公民館】&#10;一人当たり面積">
          <a:extLst>
            <a:ext uri="{FF2B5EF4-FFF2-40B4-BE49-F238E27FC236}">
              <a16:creationId xmlns:a16="http://schemas.microsoft.com/office/drawing/2014/main" id="{8913B0D3-1295-44F6-8A01-F682D4A8AE52}"/>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942" name="n_2aveValue【公民館】&#10;一人当たり面積">
          <a:extLst>
            <a:ext uri="{FF2B5EF4-FFF2-40B4-BE49-F238E27FC236}">
              <a16:creationId xmlns:a16="http://schemas.microsoft.com/office/drawing/2014/main" id="{101EC973-E257-4D99-898A-A2B939B9A6B8}"/>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943" name="n_3aveValue【公民館】&#10;一人当たり面積">
          <a:extLst>
            <a:ext uri="{FF2B5EF4-FFF2-40B4-BE49-F238E27FC236}">
              <a16:creationId xmlns:a16="http://schemas.microsoft.com/office/drawing/2014/main" id="{D8FE30C3-9888-4D16-B4A9-16C8CFCD571B}"/>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944" name="n_4aveValue【公民館】&#10;一人当たり面積">
          <a:extLst>
            <a:ext uri="{FF2B5EF4-FFF2-40B4-BE49-F238E27FC236}">
              <a16:creationId xmlns:a16="http://schemas.microsoft.com/office/drawing/2014/main" id="{93754E89-DCA4-4390-B438-295BFBDB26BC}"/>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25416</xdr:rowOff>
    </xdr:from>
    <xdr:ext cx="469744" cy="259045"/>
    <xdr:sp macro="" textlink="">
      <xdr:nvSpPr>
        <xdr:cNvPr id="945" name="n_1mainValue【公民館】&#10;一人当たり面積">
          <a:extLst>
            <a:ext uri="{FF2B5EF4-FFF2-40B4-BE49-F238E27FC236}">
              <a16:creationId xmlns:a16="http://schemas.microsoft.com/office/drawing/2014/main" id="{AAF3B960-7FDB-427C-B3F5-2497E476BC51}"/>
            </a:ext>
          </a:extLst>
        </xdr:cNvPr>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29771</xdr:rowOff>
    </xdr:from>
    <xdr:ext cx="469744" cy="259045"/>
    <xdr:sp macro="" textlink="">
      <xdr:nvSpPr>
        <xdr:cNvPr id="946" name="n_2mainValue【公民館】&#10;一人当たり面積">
          <a:extLst>
            <a:ext uri="{FF2B5EF4-FFF2-40B4-BE49-F238E27FC236}">
              <a16:creationId xmlns:a16="http://schemas.microsoft.com/office/drawing/2014/main" id="{A2B486E0-D960-41C9-B7FA-5EF35DE23E6F}"/>
            </a:ext>
          </a:extLst>
        </xdr:cNvPr>
        <xdr:cNvSpPr txBox="1"/>
      </xdr:nvSpPr>
      <xdr:spPr>
        <a:xfrm>
          <a:off x="20199427" y="1803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947" name="n_3mainValue【公民館】&#10;一人当たり面積">
          <a:extLst>
            <a:ext uri="{FF2B5EF4-FFF2-40B4-BE49-F238E27FC236}">
              <a16:creationId xmlns:a16="http://schemas.microsoft.com/office/drawing/2014/main" id="{02A5296B-5316-4194-A6C3-589A4242724D}"/>
            </a:ext>
          </a:extLst>
        </xdr:cNvPr>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116857</xdr:rowOff>
    </xdr:from>
    <xdr:ext cx="469744" cy="259045"/>
    <xdr:sp macro="" textlink="">
      <xdr:nvSpPr>
        <xdr:cNvPr id="948" name="n_4mainValue【公民館】&#10;一人当たり面積">
          <a:extLst>
            <a:ext uri="{FF2B5EF4-FFF2-40B4-BE49-F238E27FC236}">
              <a16:creationId xmlns:a16="http://schemas.microsoft.com/office/drawing/2014/main" id="{9B1B4BEF-9A4D-4D50-8108-AC9F348BF8D4}"/>
            </a:ext>
          </a:extLst>
        </xdr:cNvPr>
        <xdr:cNvSpPr txBox="1"/>
      </xdr:nvSpPr>
      <xdr:spPr>
        <a:xfrm>
          <a:off x="18421427" y="1811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732F83CC-A618-4AFC-A8D2-409AE3E461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7CF5F316-AB6B-47C9-87E4-563A400CCD1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1F7089A4-9DCA-4CE3-ABA9-5BD92F8F68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年度においては、ほとんどの類型において有形固定資産減価償却率は類似団体、全国、県それぞれの平均を下回っているが、認定こども園・幼稚園・保育所、公民館については、平均を上回っている。</a:t>
          </a:r>
        </a:p>
        <a:p>
          <a:r>
            <a:rPr kumimoji="1" lang="ja-JP" altLang="en-US" sz="1300">
              <a:latin typeface="ＭＳ Ｐゴシック" panose="020B0600070205080204" pitchFamily="50" charset="-128"/>
              <a:ea typeface="ＭＳ Ｐゴシック" panose="020B0600070205080204" pitchFamily="50" charset="-128"/>
            </a:rPr>
            <a:t>　特に認定こども園・幼稚園・保育所の数値が大きく上昇していることについては、福江幼稚園（</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）を売却したことが大きな要因であり、福江幼稚園以外の保育所等施設の老朽化が進んでいるものと考えられる。</a:t>
          </a:r>
        </a:p>
        <a:p>
          <a:r>
            <a:rPr kumimoji="1" lang="ja-JP" altLang="en-US" sz="1300">
              <a:latin typeface="ＭＳ Ｐゴシック" panose="020B0600070205080204" pitchFamily="50" charset="-128"/>
              <a:ea typeface="ＭＳ Ｐゴシック" panose="020B0600070205080204" pitchFamily="50" charset="-128"/>
            </a:rPr>
            <a:t>　学校施設については、近年校舎の建築・改築（</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：新岐宿小学校の建築、緑小学校の改築）があったため有形固定資産減価償却率は低くなっている。</a:t>
          </a:r>
        </a:p>
        <a:p>
          <a:r>
            <a:rPr kumimoji="1" lang="ja-JP" altLang="en-US" sz="1300">
              <a:latin typeface="ＭＳ Ｐゴシック" panose="020B0600070205080204" pitchFamily="50" charset="-128"/>
              <a:ea typeface="ＭＳ Ｐゴシック" panose="020B0600070205080204" pitchFamily="50" charset="-128"/>
            </a:rPr>
            <a:t>　また、各施設類型において、人口一人当たりの面積は、全国、県平均を大きく上回っていることから、人口規模に対して多くの施設を抱えており、主に市町合併による施設の継承、居住区域の分散、交通機関の利便性問題が原因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118993-EDE4-4F4E-963E-7FD13980CA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31D3BA-4298-4A55-9052-A46EB2EED1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A9EA3C2-664A-4AE3-8D54-27C564DE304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5F49E1-147F-4C91-A5C2-F0EA4059D2E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B9851A4-9855-4864-BC31-7D9D2CDBDD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C4EAD4-F442-4C8D-8A9D-58FCDF887E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80C9F6-2288-4E5D-9E83-45B5303529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0A8BE6C-E097-439C-ACBA-A6738F37E80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5A1705-801D-46C5-A4E4-6A69BE6508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DAE61F0-89AF-4BBE-9249-F93B301B56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35,577
35,394
420.12
36,114,258
34,910,292
706,916
16,805,782
37,962,115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36F600-CE44-4219-91CB-6C2E08E85E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8052946-3712-44C3-9F9A-77C810A466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E159CC-B2B2-4058-8039-972FD401F6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3C2DEC-7298-4D40-A1C5-E3FAEB9D3E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4A7F0A-7403-48D7-9584-4FB5C27D2B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A54281F-C573-4C9F-A274-041EF57DF8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E6DEB32-3C76-4D91-A248-13AD5CA6FE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559AF42-8660-446B-A5C3-8BB6E24CE8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E16D127-CAD3-4738-A6FC-18318C4D065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A1B1411-ACD8-4125-9A5F-A87CD8CEAC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EDCFEFC-0B90-49A7-989A-114C0C97E0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C0AA24-D214-442A-806A-51165D37B1F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8F5684-C221-44E0-88F9-48BA8DD7CD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F0D504-7B32-49B0-BE75-0ADA7DF61FD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8ABDA4-E969-4221-9260-F432909A1C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0D0D73-9807-4BCB-94FF-A307DC5EBF9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02E930-F295-42D7-BFE5-2BFE4779F55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68A8620-B8F2-4781-8615-078DEEFE72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F13C073-47D6-4107-A233-87FB221651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4C78408-72D1-4E5C-8204-6CD3577D06D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918BD2-F7A7-4630-AA3E-43D7C48CABC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273AA82-FE8C-414A-8881-3219774130C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299909D-C8D2-4F70-A50A-838E7B2245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E53005F-F7FF-4FB7-8BD3-16496076F3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0418DF-E1DE-47EF-83E9-E0896BF804C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582D5F3-E50E-4930-B1A2-4B4C392BA87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04591CF-033A-4B03-B1E5-D69FEF6045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54CDAA6-F993-4B32-BCF4-EAA0D306B1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1E67ED-8845-41DB-AD92-336639F19B3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EB9C1D9-787B-44D8-A8CD-F5BD70D23AC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8493132-78A7-4BC5-B14C-D9E5CFDFBC5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3A68836-9FA7-4BA3-9EDC-2CE9F71E6C0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E2943EC-EB1C-4B7B-AFBE-98AEB27ED2B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F0A3E9A-AFCA-49F7-8C15-6DA8F787B6A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7438DFD-98F4-44EA-81BD-9C0D44E1618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1E488AC-E0F2-4765-AE51-4F3BCB02405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43C92C8-2BA1-4B6E-8118-328A0EE25A3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2E23437-1DC0-4940-A63C-16BF837B2B7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0435B13-85C5-4981-B169-F92FB061E71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ACFE618-ED71-495D-965B-3D9BB4FCE8A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698FAE8-B511-4A3E-B977-4FBC561028B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09814ED-303A-409D-BAB6-25A80F248FE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10C71206-4CFA-4E95-9AA1-CEA60A1DD5E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89B0EAC-4368-4423-AB5F-FEFF02DEB0E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82FE727-953C-4BA9-AECA-B45FB0EB91D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87BA490-7E70-4E08-B24C-C1914B26C1A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A4E4E6C7-D22D-497F-ACA4-30F846377D5C}"/>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8780E96D-5DD7-4075-9151-91E184222E77}"/>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6ADFD07-6422-4F46-AF83-05F9BC64D34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7DF4FE06-D31A-4EEF-86FF-AB614649689D}"/>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ED477DD-06F4-428F-8D6F-88F584B43FE5}"/>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497D4485-46D2-4B7D-8739-B1D6D0249097}"/>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9BA44AA2-A216-4ADA-940C-2E1738715A1B}"/>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B6CFC2B5-9EB0-47E5-8BB9-C730DF9EF3AC}"/>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8520598B-83C9-4DC0-B2D5-8377D35742DF}"/>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82BA0995-48A5-4A88-819F-C03AA2D60901}"/>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D81D3832-9F2F-4A0A-8305-4EF21DA4C969}"/>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068CBD4-2CF1-4704-B858-FC903D4BA0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903119A-C748-4EF0-82B3-313D85841A4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558D15A-351D-4438-9378-C7EE3654550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0A2658D-6984-4DBB-ADDA-BB0DD0F39C8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E10009B-0740-4841-B729-6E0CA0A4D65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85816</xdr:rowOff>
    </xdr:from>
    <xdr:to>
      <xdr:col>24</xdr:col>
      <xdr:colOff>114300</xdr:colOff>
      <xdr:row>39</xdr:row>
      <xdr:rowOff>15966</xdr:rowOff>
    </xdr:to>
    <xdr:sp macro="" textlink="">
      <xdr:nvSpPr>
        <xdr:cNvPr id="74" name="楕円 73">
          <a:extLst>
            <a:ext uri="{FF2B5EF4-FFF2-40B4-BE49-F238E27FC236}">
              <a16:creationId xmlns:a16="http://schemas.microsoft.com/office/drawing/2014/main" id="{EA7EE071-4AC7-4C46-9853-689F2BA9F98B}"/>
            </a:ext>
          </a:extLst>
        </xdr:cNvPr>
        <xdr:cNvSpPr/>
      </xdr:nvSpPr>
      <xdr:spPr>
        <a:xfrm>
          <a:off x="4584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64243</xdr:rowOff>
    </xdr:from>
    <xdr:ext cx="405111" cy="259045"/>
    <xdr:sp macro="" textlink="">
      <xdr:nvSpPr>
        <xdr:cNvPr id="75" name="【図書館】&#10;有形固定資産減価償却率該当値テキスト">
          <a:extLst>
            <a:ext uri="{FF2B5EF4-FFF2-40B4-BE49-F238E27FC236}">
              <a16:creationId xmlns:a16="http://schemas.microsoft.com/office/drawing/2014/main" id="{B054EADF-D4DE-48F6-8B6A-E7D996B20A57}"/>
            </a:ext>
          </a:extLst>
        </xdr:cNvPr>
        <xdr:cNvSpPr txBox="1"/>
      </xdr:nvSpPr>
      <xdr:spPr>
        <a:xfrm>
          <a:off x="4673600"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53159</xdr:rowOff>
    </xdr:from>
    <xdr:to>
      <xdr:col>20</xdr:col>
      <xdr:colOff>38100</xdr:colOff>
      <xdr:row>38</xdr:row>
      <xdr:rowOff>154759</xdr:rowOff>
    </xdr:to>
    <xdr:sp macro="" textlink="">
      <xdr:nvSpPr>
        <xdr:cNvPr id="76" name="楕円 75">
          <a:extLst>
            <a:ext uri="{FF2B5EF4-FFF2-40B4-BE49-F238E27FC236}">
              <a16:creationId xmlns:a16="http://schemas.microsoft.com/office/drawing/2014/main" id="{CC00D36E-3ECD-44D0-A3A1-C339EC35D873}"/>
            </a:ext>
          </a:extLst>
        </xdr:cNvPr>
        <xdr:cNvSpPr/>
      </xdr:nvSpPr>
      <xdr:spPr>
        <a:xfrm>
          <a:off x="3746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103959</xdr:rowOff>
    </xdr:from>
    <xdr:to>
      <xdr:col>24</xdr:col>
      <xdr:colOff>63500</xdr:colOff>
      <xdr:row>38</xdr:row>
      <xdr:rowOff>136616</xdr:rowOff>
    </xdr:to>
    <xdr:cxnSp macro="">
      <xdr:nvCxnSpPr>
        <xdr:cNvPr id="77" name="直線コネクタ 76">
          <a:extLst>
            <a:ext uri="{FF2B5EF4-FFF2-40B4-BE49-F238E27FC236}">
              <a16:creationId xmlns:a16="http://schemas.microsoft.com/office/drawing/2014/main" id="{974D53AD-F7BE-429E-970C-7BBDD1C03A42}"/>
            </a:ext>
          </a:extLst>
        </xdr:cNvPr>
        <xdr:cNvCxnSpPr/>
      </xdr:nvCxnSpPr>
      <xdr:spPr>
        <a:xfrm>
          <a:off x="3797300" y="661905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a:extLst>
            <a:ext uri="{FF2B5EF4-FFF2-40B4-BE49-F238E27FC236}">
              <a16:creationId xmlns:a16="http://schemas.microsoft.com/office/drawing/2014/main" id="{0EED92E6-34F0-491D-82DC-BBADD7DC6D08}"/>
            </a:ext>
          </a:extLst>
        </xdr:cNvPr>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103959</xdr:rowOff>
    </xdr:to>
    <xdr:cxnSp macro="">
      <xdr:nvCxnSpPr>
        <xdr:cNvPr id="79" name="直線コネクタ 78">
          <a:extLst>
            <a:ext uri="{FF2B5EF4-FFF2-40B4-BE49-F238E27FC236}">
              <a16:creationId xmlns:a16="http://schemas.microsoft.com/office/drawing/2014/main" id="{5F228ABE-80EA-4892-AB2D-01B4FD0E7E3D}"/>
            </a:ext>
          </a:extLst>
        </xdr:cNvPr>
        <xdr:cNvCxnSpPr/>
      </xdr:nvCxnSpPr>
      <xdr:spPr>
        <a:xfrm>
          <a:off x="2908300" y="65864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159294</xdr:rowOff>
    </xdr:from>
    <xdr:to>
      <xdr:col>10</xdr:col>
      <xdr:colOff>165100</xdr:colOff>
      <xdr:row>38</xdr:row>
      <xdr:rowOff>89444</xdr:rowOff>
    </xdr:to>
    <xdr:sp macro="" textlink="">
      <xdr:nvSpPr>
        <xdr:cNvPr id="80" name="楕円 79">
          <a:extLst>
            <a:ext uri="{FF2B5EF4-FFF2-40B4-BE49-F238E27FC236}">
              <a16:creationId xmlns:a16="http://schemas.microsoft.com/office/drawing/2014/main" id="{6DDA97E5-92E8-4A6F-B406-375FB1CB9D51}"/>
            </a:ext>
          </a:extLst>
        </xdr:cNvPr>
        <xdr:cNvSpPr/>
      </xdr:nvSpPr>
      <xdr:spPr>
        <a:xfrm>
          <a:off x="1968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38644</xdr:rowOff>
    </xdr:from>
    <xdr:to>
      <xdr:col>15</xdr:col>
      <xdr:colOff>50800</xdr:colOff>
      <xdr:row>38</xdr:row>
      <xdr:rowOff>71301</xdr:rowOff>
    </xdr:to>
    <xdr:cxnSp macro="">
      <xdr:nvCxnSpPr>
        <xdr:cNvPr id="81" name="直線コネクタ 80">
          <a:extLst>
            <a:ext uri="{FF2B5EF4-FFF2-40B4-BE49-F238E27FC236}">
              <a16:creationId xmlns:a16="http://schemas.microsoft.com/office/drawing/2014/main" id="{F40DCFF1-23B0-48CA-9180-6B20E2757ADE}"/>
            </a:ext>
          </a:extLst>
        </xdr:cNvPr>
        <xdr:cNvCxnSpPr/>
      </xdr:nvCxnSpPr>
      <xdr:spPr>
        <a:xfrm>
          <a:off x="2019300" y="65537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126637</xdr:rowOff>
    </xdr:from>
    <xdr:to>
      <xdr:col>6</xdr:col>
      <xdr:colOff>38100</xdr:colOff>
      <xdr:row>38</xdr:row>
      <xdr:rowOff>56787</xdr:rowOff>
    </xdr:to>
    <xdr:sp macro="" textlink="">
      <xdr:nvSpPr>
        <xdr:cNvPr id="82" name="楕円 81">
          <a:extLst>
            <a:ext uri="{FF2B5EF4-FFF2-40B4-BE49-F238E27FC236}">
              <a16:creationId xmlns:a16="http://schemas.microsoft.com/office/drawing/2014/main" id="{D2B79065-46D6-4832-B9F4-43AF3D61779E}"/>
            </a:ext>
          </a:extLst>
        </xdr:cNvPr>
        <xdr:cNvSpPr/>
      </xdr:nvSpPr>
      <xdr:spPr>
        <a:xfrm>
          <a:off x="1079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xdr:rowOff>
    </xdr:from>
    <xdr:to>
      <xdr:col>10</xdr:col>
      <xdr:colOff>114300</xdr:colOff>
      <xdr:row>38</xdr:row>
      <xdr:rowOff>38644</xdr:rowOff>
    </xdr:to>
    <xdr:cxnSp macro="">
      <xdr:nvCxnSpPr>
        <xdr:cNvPr id="83" name="直線コネクタ 82">
          <a:extLst>
            <a:ext uri="{FF2B5EF4-FFF2-40B4-BE49-F238E27FC236}">
              <a16:creationId xmlns:a16="http://schemas.microsoft.com/office/drawing/2014/main" id="{4F15D1B4-2C4D-40CE-B773-B4A697D7D066}"/>
            </a:ext>
          </a:extLst>
        </xdr:cNvPr>
        <xdr:cNvCxnSpPr/>
      </xdr:nvCxnSpPr>
      <xdr:spPr>
        <a:xfrm>
          <a:off x="1130300" y="652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77126FB3-210F-4919-BDDE-5296988D279A}"/>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FA982671-F169-47C1-B880-06CEC5C355C8}"/>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68C4382C-09FB-4C7B-9316-56AF514EEC6F}"/>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B400B69E-1E7C-48F2-89E6-FEF029918F8E}"/>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145886</xdr:rowOff>
    </xdr:from>
    <xdr:ext cx="405111" cy="259045"/>
    <xdr:sp macro="" textlink="">
      <xdr:nvSpPr>
        <xdr:cNvPr id="88" name="n_1mainValue【図書館】&#10;有形固定資産減価償却率">
          <a:extLst>
            <a:ext uri="{FF2B5EF4-FFF2-40B4-BE49-F238E27FC236}">
              <a16:creationId xmlns:a16="http://schemas.microsoft.com/office/drawing/2014/main" id="{030EB4DF-F1BE-4E95-B351-278B23C0336C}"/>
            </a:ext>
          </a:extLst>
        </xdr:cNvPr>
        <xdr:cNvSpPr txBox="1"/>
      </xdr:nvSpPr>
      <xdr:spPr>
        <a:xfrm>
          <a:off x="35820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08976898-9049-4A1F-B731-14C23A3B0F78}"/>
            </a:ext>
          </a:extLst>
        </xdr:cNvPr>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80571</xdr:rowOff>
    </xdr:from>
    <xdr:ext cx="405111" cy="259045"/>
    <xdr:sp macro="" textlink="">
      <xdr:nvSpPr>
        <xdr:cNvPr id="90" name="n_3mainValue【図書館】&#10;有形固定資産減価償却率">
          <a:extLst>
            <a:ext uri="{FF2B5EF4-FFF2-40B4-BE49-F238E27FC236}">
              <a16:creationId xmlns:a16="http://schemas.microsoft.com/office/drawing/2014/main" id="{2FEAA627-C7D0-45A0-B8F1-B479FF4EBAB3}"/>
            </a:ext>
          </a:extLst>
        </xdr:cNvPr>
        <xdr:cNvSpPr txBox="1"/>
      </xdr:nvSpPr>
      <xdr:spPr>
        <a:xfrm>
          <a:off x="1816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47914</xdr:rowOff>
    </xdr:from>
    <xdr:ext cx="405111" cy="259045"/>
    <xdr:sp macro="" textlink="">
      <xdr:nvSpPr>
        <xdr:cNvPr id="91" name="n_4mainValue【図書館】&#10;有形固定資産減価償却率">
          <a:extLst>
            <a:ext uri="{FF2B5EF4-FFF2-40B4-BE49-F238E27FC236}">
              <a16:creationId xmlns:a16="http://schemas.microsoft.com/office/drawing/2014/main" id="{6C7DF693-22E9-410B-AAD9-A436017A7545}"/>
            </a:ext>
          </a:extLst>
        </xdr:cNvPr>
        <xdr:cNvSpPr txBox="1"/>
      </xdr:nvSpPr>
      <xdr:spPr>
        <a:xfrm>
          <a:off x="927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AA5C40E-4276-4CBE-A0A5-44C45EF798F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783026B-C8D7-46E4-AD97-3F720EE3CE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31C264D-3B89-46CE-8C71-93EE4A28D35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810E547-EFDA-473B-9D58-E5E94587978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07F4836-1202-4D40-BEDD-88ACA62E98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3C3E836-BA30-4134-82AC-4FF7C2472E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6C4103D-FA82-4170-86CE-626CCF2C5B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8BCDDD1-CEF1-4454-8F33-2B64647668B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E8D4BA0-48A6-400A-B578-2807EAF6615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0A68594-EFC4-4313-ACBB-9931046ABA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82296AB-4E2F-4B42-911F-2DB8D677BF3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1BBC042-AD66-4B38-8FF9-A1278180E8B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E2613AC-9A11-43BE-B2D1-E787390C167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80ADCC42-1667-4CBD-A4FF-7CC64BD7AB7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45BE192A-895B-4357-B78E-4B6F0CE94C0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6A52DD75-61D4-4643-8659-BE9B364A8D1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B47864F-A779-4247-B378-3D6693AFF30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7B511CF-648D-4CE4-B05B-436A4180FF88}"/>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B8080F6F-3210-4250-A0DD-004CAEF5E95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D91C4B0B-B829-4214-B905-CB310AA28344}"/>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3F28761-9DF0-4263-B3C5-9908470848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4296170-34C4-4215-B9EA-006DE2C496E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B878CB15-CF51-4384-8283-E3B11509ADD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A314216-8317-4C4D-8FBF-F8AD41F48A5B}"/>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9A63CAE0-E73C-4E93-BC3B-9773B8F74F65}"/>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2A9B0022-C0ED-4450-B427-61DFBE382851}"/>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51BF3E60-75E4-47AD-BBF2-71DF81BCED62}"/>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E21D3FAA-ABA3-4562-AF3A-B3E4A1F15DAB}"/>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AD2AB9A4-F859-472B-B9C0-BE0D0B2728E4}"/>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E63D5CD8-629E-47CE-B20B-28F53F339525}"/>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2F528280-6D73-46F9-8E16-C22F04AC085E}"/>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3B6F8DF5-F8AB-4A8F-A3FF-1CABB599E2FA}"/>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5582EB8A-76D1-46F3-BB41-A694E13565CF}"/>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832E116E-3AF5-47C1-B547-C4A0E4C766D8}"/>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072C4B6-3743-4F4E-8271-AFF49F0AF60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C5D960B-EA37-4EC0-97EA-03161B8F506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C755D63-D70D-4F79-87BE-54597F8A87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6072FAF-E3F6-4A60-82BD-E1DD8F9EA05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EA87FBB-0BFB-452D-9D1D-0797C60EBAF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78740</xdr:rowOff>
    </xdr:from>
    <xdr:to>
      <xdr:col>55</xdr:col>
      <xdr:colOff>50800</xdr:colOff>
      <xdr:row>42</xdr:row>
      <xdr:rowOff>8890</xdr:rowOff>
    </xdr:to>
    <xdr:sp macro="" textlink="">
      <xdr:nvSpPr>
        <xdr:cNvPr id="131" name="楕円 130">
          <a:extLst>
            <a:ext uri="{FF2B5EF4-FFF2-40B4-BE49-F238E27FC236}">
              <a16:creationId xmlns:a16="http://schemas.microsoft.com/office/drawing/2014/main" id="{1180625D-522F-4115-B647-EFFD500D0170}"/>
            </a:ext>
          </a:extLst>
        </xdr:cNvPr>
        <xdr:cNvSpPr/>
      </xdr:nvSpPr>
      <xdr:spPr>
        <a:xfrm>
          <a:off x="104267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165117</xdr:rowOff>
    </xdr:from>
    <xdr:ext cx="469744" cy="259045"/>
    <xdr:sp macro="" textlink="">
      <xdr:nvSpPr>
        <xdr:cNvPr id="132" name="【図書館】&#10;一人当たり面積該当値テキスト">
          <a:extLst>
            <a:ext uri="{FF2B5EF4-FFF2-40B4-BE49-F238E27FC236}">
              <a16:creationId xmlns:a16="http://schemas.microsoft.com/office/drawing/2014/main" id="{8D364087-EE1D-46CE-999C-86FBA8860429}"/>
            </a:ext>
          </a:extLst>
        </xdr:cNvPr>
        <xdr:cNvSpPr txBox="1"/>
      </xdr:nvSpPr>
      <xdr:spPr>
        <a:xfrm>
          <a:off x="105156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3" name="楕円 132">
          <a:extLst>
            <a:ext uri="{FF2B5EF4-FFF2-40B4-BE49-F238E27FC236}">
              <a16:creationId xmlns:a16="http://schemas.microsoft.com/office/drawing/2014/main" id="{B944E830-13F4-4E44-A2DC-BBE235095A6D}"/>
            </a:ext>
          </a:extLst>
        </xdr:cNvPr>
        <xdr:cNvSpPr/>
      </xdr:nvSpPr>
      <xdr:spPr>
        <a:xfrm>
          <a:off x="958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129540</xdr:rowOff>
    </xdr:from>
    <xdr:to>
      <xdr:col>55</xdr:col>
      <xdr:colOff>0</xdr:colOff>
      <xdr:row>41</xdr:row>
      <xdr:rowOff>133350</xdr:rowOff>
    </xdr:to>
    <xdr:cxnSp macro="">
      <xdr:nvCxnSpPr>
        <xdr:cNvPr id="134" name="直線コネクタ 133">
          <a:extLst>
            <a:ext uri="{FF2B5EF4-FFF2-40B4-BE49-F238E27FC236}">
              <a16:creationId xmlns:a16="http://schemas.microsoft.com/office/drawing/2014/main" id="{64A50B30-621B-4501-88F1-AC62D1619479}"/>
            </a:ext>
          </a:extLst>
        </xdr:cNvPr>
        <xdr:cNvCxnSpPr/>
      </xdr:nvCxnSpPr>
      <xdr:spPr>
        <a:xfrm flipV="1">
          <a:off x="9639300" y="7158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35" name="楕円 134">
          <a:extLst>
            <a:ext uri="{FF2B5EF4-FFF2-40B4-BE49-F238E27FC236}">
              <a16:creationId xmlns:a16="http://schemas.microsoft.com/office/drawing/2014/main" id="{46477758-7BF8-4AA6-B808-9ECC786CEAAA}"/>
            </a:ext>
          </a:extLst>
        </xdr:cNvPr>
        <xdr:cNvSpPr/>
      </xdr:nvSpPr>
      <xdr:spPr>
        <a:xfrm>
          <a:off x="8699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36" name="直線コネクタ 135">
          <a:extLst>
            <a:ext uri="{FF2B5EF4-FFF2-40B4-BE49-F238E27FC236}">
              <a16:creationId xmlns:a16="http://schemas.microsoft.com/office/drawing/2014/main" id="{C225349D-3A9C-440D-8A8F-31B58492EE38}"/>
            </a:ext>
          </a:extLst>
        </xdr:cNvPr>
        <xdr:cNvCxnSpPr/>
      </xdr:nvCxnSpPr>
      <xdr:spPr>
        <a:xfrm>
          <a:off x="8750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37" name="楕円 136">
          <a:extLst>
            <a:ext uri="{FF2B5EF4-FFF2-40B4-BE49-F238E27FC236}">
              <a16:creationId xmlns:a16="http://schemas.microsoft.com/office/drawing/2014/main" id="{9042C508-F12B-46C4-AD62-6AB03CA7A732}"/>
            </a:ext>
          </a:extLst>
        </xdr:cNvPr>
        <xdr:cNvSpPr/>
      </xdr:nvSpPr>
      <xdr:spPr>
        <a:xfrm>
          <a:off x="781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133350</xdr:rowOff>
    </xdr:to>
    <xdr:cxnSp macro="">
      <xdr:nvCxnSpPr>
        <xdr:cNvPr id="138" name="直線コネクタ 137">
          <a:extLst>
            <a:ext uri="{FF2B5EF4-FFF2-40B4-BE49-F238E27FC236}">
              <a16:creationId xmlns:a16="http://schemas.microsoft.com/office/drawing/2014/main" id="{F3E3209D-BE78-4CD8-B025-EBAE7A00B799}"/>
            </a:ext>
          </a:extLst>
        </xdr:cNvPr>
        <xdr:cNvCxnSpPr/>
      </xdr:nvCxnSpPr>
      <xdr:spPr>
        <a:xfrm>
          <a:off x="7861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82550</xdr:rowOff>
    </xdr:from>
    <xdr:to>
      <xdr:col>36</xdr:col>
      <xdr:colOff>165100</xdr:colOff>
      <xdr:row>42</xdr:row>
      <xdr:rowOff>12700</xdr:rowOff>
    </xdr:to>
    <xdr:sp macro="" textlink="">
      <xdr:nvSpPr>
        <xdr:cNvPr id="139" name="楕円 138">
          <a:extLst>
            <a:ext uri="{FF2B5EF4-FFF2-40B4-BE49-F238E27FC236}">
              <a16:creationId xmlns:a16="http://schemas.microsoft.com/office/drawing/2014/main" id="{8B761DAD-213F-4B4D-9D24-D3C2E4BA49BB}"/>
            </a:ext>
          </a:extLst>
        </xdr:cNvPr>
        <xdr:cNvSpPr/>
      </xdr:nvSpPr>
      <xdr:spPr>
        <a:xfrm>
          <a:off x="692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133350</xdr:rowOff>
    </xdr:from>
    <xdr:to>
      <xdr:col>41</xdr:col>
      <xdr:colOff>50800</xdr:colOff>
      <xdr:row>41</xdr:row>
      <xdr:rowOff>133350</xdr:rowOff>
    </xdr:to>
    <xdr:cxnSp macro="">
      <xdr:nvCxnSpPr>
        <xdr:cNvPr id="140" name="直線コネクタ 139">
          <a:extLst>
            <a:ext uri="{FF2B5EF4-FFF2-40B4-BE49-F238E27FC236}">
              <a16:creationId xmlns:a16="http://schemas.microsoft.com/office/drawing/2014/main" id="{2FBADF18-BFB9-4B33-8C5B-67366DE05D6E}"/>
            </a:ext>
          </a:extLst>
        </xdr:cNvPr>
        <xdr:cNvCxnSpPr/>
      </xdr:nvCxnSpPr>
      <xdr:spPr>
        <a:xfrm>
          <a:off x="6972300" y="716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173D074E-3430-40D1-8764-8EA5D8C8B88D}"/>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9BD200CD-0375-4519-BC67-2849BC6FE9AE}"/>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B2B6AF6C-092E-4839-8CBF-D0D86FBFDEDF}"/>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AB12E6D5-0DB5-49AE-BD46-B2935BC768FC}"/>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45" name="n_1mainValue【図書館】&#10;一人当たり面積">
          <a:extLst>
            <a:ext uri="{FF2B5EF4-FFF2-40B4-BE49-F238E27FC236}">
              <a16:creationId xmlns:a16="http://schemas.microsoft.com/office/drawing/2014/main" id="{B9BA254D-1D9D-4728-9116-505186279BF9}"/>
            </a:ext>
          </a:extLst>
        </xdr:cNvPr>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46" name="n_2mainValue【図書館】&#10;一人当たり面積">
          <a:extLst>
            <a:ext uri="{FF2B5EF4-FFF2-40B4-BE49-F238E27FC236}">
              <a16:creationId xmlns:a16="http://schemas.microsoft.com/office/drawing/2014/main" id="{2D706DCB-0C97-4B39-BF6C-1BF48A5205B7}"/>
            </a:ext>
          </a:extLst>
        </xdr:cNvPr>
        <xdr:cNvSpPr txBox="1"/>
      </xdr:nvSpPr>
      <xdr:spPr>
        <a:xfrm>
          <a:off x="8515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47" name="n_3mainValue【図書館】&#10;一人当たり面積">
          <a:extLst>
            <a:ext uri="{FF2B5EF4-FFF2-40B4-BE49-F238E27FC236}">
              <a16:creationId xmlns:a16="http://schemas.microsoft.com/office/drawing/2014/main" id="{B4DB0529-888D-4919-B508-7F41EA1992FC}"/>
            </a:ext>
          </a:extLst>
        </xdr:cNvPr>
        <xdr:cNvSpPr txBox="1"/>
      </xdr:nvSpPr>
      <xdr:spPr>
        <a:xfrm>
          <a:off x="7626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48" name="n_4mainValue【図書館】&#10;一人当たり面積">
          <a:extLst>
            <a:ext uri="{FF2B5EF4-FFF2-40B4-BE49-F238E27FC236}">
              <a16:creationId xmlns:a16="http://schemas.microsoft.com/office/drawing/2014/main" id="{CBA2164C-E5BF-48F9-891D-1AB64FD2D5E4}"/>
            </a:ext>
          </a:extLst>
        </xdr:cNvPr>
        <xdr:cNvSpPr txBox="1"/>
      </xdr:nvSpPr>
      <xdr:spPr>
        <a:xfrm>
          <a:off x="6737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1508442-1F83-43A9-B0EF-B6D5BB62DCC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E26DAC8-1595-4312-ACC8-08462D1469A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E1BC2A2-459C-4D6A-B6BD-6E9F5FA39C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F3E8351-7413-40D2-BE5E-DECD3CA2356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DBD8733-5C53-4F18-938B-E166384F97E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62DA56F-855F-44C2-B8D1-191554DA3F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0DDEEF6-0CE9-445E-9EF9-3B41676C1C5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DF547A7-9FDE-4E66-B176-45061C48778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698F2B9-9B75-4219-90E4-4586ADE734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FD077C6-FBFF-4FCD-91AC-F636D6F7AA5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75F83D1-D713-4E06-8934-E0EE91BDA0F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1F761AE-5D97-40BC-ABEC-F22BDF551DC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CBD8A1A-BC27-414F-ADB2-413E5E5AF7C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72D4523-CA2E-4968-9272-17C486D537D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E406245-23A8-488C-9C78-B5CE92E58D4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378EB34-0631-4A9A-A82D-04BEBEA2062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47EB6BB-17F1-4A78-8E03-3E58D057C50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BD6E4AD-8F0F-4B10-9222-AE881BC152D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AC1F5C57-C0AE-4879-90B2-6F9F70AF403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5BE8BDB-BABC-46DE-ABAD-74AE4633FB5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04C08D5-F9FA-4AAA-92EC-E9C9A6332DD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05332C7-99B7-4C30-B7AF-566F75D2637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391C6ED-BF77-4CE7-9EA2-D33B009393E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BB6200D-EFE8-4355-B08A-67938C9451A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F4B3500-4541-499B-A945-B3AFA15B1E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3903FA93-647A-48FC-ADA3-5B799DE52B97}"/>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68216117-5B77-4871-BE11-6065FB55BAB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8FCA9110-78A6-44DB-8E03-1CD1DD78952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8C13CFC7-238C-488A-98EB-65A22A160922}"/>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4A352BB2-5B73-4040-83C3-74E6685E5EF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66905D21-2850-4819-8B8A-13D13333423C}"/>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BA66D20-6219-42DD-B37E-9D9D3BBB8FB7}"/>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972A49E0-3429-41C4-B5C4-4086FA1E6488}"/>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2B97E44D-0F0B-4D4C-B7A8-551BEDA0608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44F4D54A-E973-44FD-97FD-A10435BF2CC2}"/>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35CA4A33-20F1-42F7-933E-511C65287A1F}"/>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BD7358E-7ADC-49D0-AF11-4090525A2EB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5E47583-900B-4A88-91AD-B4F50E5902E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606BCFA-F86F-45ED-9800-F3F3B7A3B5D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B61BAD3-DF62-45FA-A61F-CF56BB902BB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4EB11CA-AD83-4AD4-9754-DA5C60C4E98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90" name="楕円 189">
          <a:extLst>
            <a:ext uri="{FF2B5EF4-FFF2-40B4-BE49-F238E27FC236}">
              <a16:creationId xmlns:a16="http://schemas.microsoft.com/office/drawing/2014/main" id="{4EE87F65-A44B-4EDB-AA07-D581F08ED02B}"/>
            </a:ext>
          </a:extLst>
        </xdr:cNvPr>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2F3A1ADB-1099-4572-A61D-BFABB1683958}"/>
            </a:ext>
          </a:extLst>
        </xdr:cNvPr>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192" name="楕円 191">
          <a:extLst>
            <a:ext uri="{FF2B5EF4-FFF2-40B4-BE49-F238E27FC236}">
              <a16:creationId xmlns:a16="http://schemas.microsoft.com/office/drawing/2014/main" id="{2687AF0D-5233-48CD-9975-DEECC590D80A}"/>
            </a:ext>
          </a:extLst>
        </xdr:cNvPr>
        <xdr:cNvSpPr/>
      </xdr:nvSpPr>
      <xdr:spPr>
        <a:xfrm>
          <a:off x="3746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80010</xdr:rowOff>
    </xdr:to>
    <xdr:cxnSp macro="">
      <xdr:nvCxnSpPr>
        <xdr:cNvPr id="193" name="直線コネクタ 192">
          <a:extLst>
            <a:ext uri="{FF2B5EF4-FFF2-40B4-BE49-F238E27FC236}">
              <a16:creationId xmlns:a16="http://schemas.microsoft.com/office/drawing/2014/main" id="{90C3158C-F92E-4A2E-BA19-D39EDEA07CC4}"/>
            </a:ext>
          </a:extLst>
        </xdr:cNvPr>
        <xdr:cNvCxnSpPr/>
      </xdr:nvCxnSpPr>
      <xdr:spPr>
        <a:xfrm>
          <a:off x="3797300" y="105025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91259</xdr:rowOff>
    </xdr:from>
    <xdr:to>
      <xdr:col>15</xdr:col>
      <xdr:colOff>101600</xdr:colOff>
      <xdr:row>61</xdr:row>
      <xdr:rowOff>21409</xdr:rowOff>
    </xdr:to>
    <xdr:sp macro="" textlink="">
      <xdr:nvSpPr>
        <xdr:cNvPr id="194" name="楕円 193">
          <a:extLst>
            <a:ext uri="{FF2B5EF4-FFF2-40B4-BE49-F238E27FC236}">
              <a16:creationId xmlns:a16="http://schemas.microsoft.com/office/drawing/2014/main" id="{CC5138CC-672B-47A4-BF0A-B1C258E0D25E}"/>
            </a:ext>
          </a:extLst>
        </xdr:cNvPr>
        <xdr:cNvSpPr/>
      </xdr:nvSpPr>
      <xdr:spPr>
        <a:xfrm>
          <a:off x="2857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142059</xdr:rowOff>
    </xdr:from>
    <xdr:to>
      <xdr:col>19</xdr:col>
      <xdr:colOff>177800</xdr:colOff>
      <xdr:row>61</xdr:row>
      <xdr:rowOff>44087</xdr:rowOff>
    </xdr:to>
    <xdr:cxnSp macro="">
      <xdr:nvCxnSpPr>
        <xdr:cNvPr id="195" name="直線コネクタ 194">
          <a:extLst>
            <a:ext uri="{FF2B5EF4-FFF2-40B4-BE49-F238E27FC236}">
              <a16:creationId xmlns:a16="http://schemas.microsoft.com/office/drawing/2014/main" id="{B425D494-1259-41C3-A9EF-BA619896CB8C}"/>
            </a:ext>
          </a:extLst>
        </xdr:cNvPr>
        <xdr:cNvCxnSpPr/>
      </xdr:nvCxnSpPr>
      <xdr:spPr>
        <a:xfrm>
          <a:off x="2908300" y="1042905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6" name="楕円 195">
          <a:extLst>
            <a:ext uri="{FF2B5EF4-FFF2-40B4-BE49-F238E27FC236}">
              <a16:creationId xmlns:a16="http://schemas.microsoft.com/office/drawing/2014/main" id="{79B69FFD-7578-49F8-9720-D4D05DA3986F}"/>
            </a:ext>
          </a:extLst>
        </xdr:cNvPr>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142059</xdr:rowOff>
    </xdr:to>
    <xdr:cxnSp macro="">
      <xdr:nvCxnSpPr>
        <xdr:cNvPr id="197" name="直線コネクタ 196">
          <a:extLst>
            <a:ext uri="{FF2B5EF4-FFF2-40B4-BE49-F238E27FC236}">
              <a16:creationId xmlns:a16="http://schemas.microsoft.com/office/drawing/2014/main" id="{003AC2D2-3522-4540-A1F5-35E5AA773DB4}"/>
            </a:ext>
          </a:extLst>
        </xdr:cNvPr>
        <xdr:cNvCxnSpPr/>
      </xdr:nvCxnSpPr>
      <xdr:spPr>
        <a:xfrm>
          <a:off x="2019300" y="103947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32476</xdr:rowOff>
    </xdr:from>
    <xdr:to>
      <xdr:col>6</xdr:col>
      <xdr:colOff>38100</xdr:colOff>
      <xdr:row>60</xdr:row>
      <xdr:rowOff>134076</xdr:rowOff>
    </xdr:to>
    <xdr:sp macro="" textlink="">
      <xdr:nvSpPr>
        <xdr:cNvPr id="198" name="楕円 197">
          <a:extLst>
            <a:ext uri="{FF2B5EF4-FFF2-40B4-BE49-F238E27FC236}">
              <a16:creationId xmlns:a16="http://schemas.microsoft.com/office/drawing/2014/main" id="{9937610B-94EF-4647-BA6C-90F6337973A1}"/>
            </a:ext>
          </a:extLst>
        </xdr:cNvPr>
        <xdr:cNvSpPr/>
      </xdr:nvSpPr>
      <xdr:spPr>
        <a:xfrm>
          <a:off x="1079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83276</xdr:rowOff>
    </xdr:from>
    <xdr:to>
      <xdr:col>10</xdr:col>
      <xdr:colOff>114300</xdr:colOff>
      <xdr:row>60</xdr:row>
      <xdr:rowOff>107769</xdr:rowOff>
    </xdr:to>
    <xdr:cxnSp macro="">
      <xdr:nvCxnSpPr>
        <xdr:cNvPr id="199" name="直線コネクタ 198">
          <a:extLst>
            <a:ext uri="{FF2B5EF4-FFF2-40B4-BE49-F238E27FC236}">
              <a16:creationId xmlns:a16="http://schemas.microsoft.com/office/drawing/2014/main" id="{9CCDB733-C897-4718-8B6A-B9CABA302CC3}"/>
            </a:ext>
          </a:extLst>
        </xdr:cNvPr>
        <xdr:cNvCxnSpPr/>
      </xdr:nvCxnSpPr>
      <xdr:spPr>
        <a:xfrm>
          <a:off x="1130300" y="103702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7F67B939-23EC-49BB-8118-D6604F9F841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a:extLst>
            <a:ext uri="{FF2B5EF4-FFF2-40B4-BE49-F238E27FC236}">
              <a16:creationId xmlns:a16="http://schemas.microsoft.com/office/drawing/2014/main" id="{226150A2-58D1-4ACF-BDA4-570DA38102D1}"/>
            </a:ext>
          </a:extLst>
        </xdr:cNvPr>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a:extLst>
            <a:ext uri="{FF2B5EF4-FFF2-40B4-BE49-F238E27FC236}">
              <a16:creationId xmlns:a16="http://schemas.microsoft.com/office/drawing/2014/main" id="{93E64BF5-D752-483A-90FA-DE9C5E34722B}"/>
            </a:ext>
          </a:extLst>
        </xdr:cNvPr>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a:extLst>
            <a:ext uri="{FF2B5EF4-FFF2-40B4-BE49-F238E27FC236}">
              <a16:creationId xmlns:a16="http://schemas.microsoft.com/office/drawing/2014/main" id="{8FA4DA28-5889-413C-A34F-BAF6BA7988DC}"/>
            </a:ext>
          </a:extLst>
        </xdr:cNvPr>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86014</xdr:rowOff>
    </xdr:from>
    <xdr:ext cx="405111" cy="259045"/>
    <xdr:sp macro="" textlink="">
      <xdr:nvSpPr>
        <xdr:cNvPr id="204" name="n_1mainValue【体育館・プール】&#10;有形固定資産減価償却率">
          <a:extLst>
            <a:ext uri="{FF2B5EF4-FFF2-40B4-BE49-F238E27FC236}">
              <a16:creationId xmlns:a16="http://schemas.microsoft.com/office/drawing/2014/main" id="{DDD21CC3-5CC1-4146-8E60-71E98DE1177A}"/>
            </a:ext>
          </a:extLst>
        </xdr:cNvPr>
        <xdr:cNvSpPr txBox="1"/>
      </xdr:nvSpPr>
      <xdr:spPr>
        <a:xfrm>
          <a:off x="35820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5" name="n_2mainValue【体育館・プール】&#10;有形固定資産減価償却率">
          <a:extLst>
            <a:ext uri="{FF2B5EF4-FFF2-40B4-BE49-F238E27FC236}">
              <a16:creationId xmlns:a16="http://schemas.microsoft.com/office/drawing/2014/main" id="{939C7D69-3285-4153-AE3C-97E4F97A0606}"/>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6" name="n_3mainValue【体育館・プール】&#10;有形固定資産減価償却率">
          <a:extLst>
            <a:ext uri="{FF2B5EF4-FFF2-40B4-BE49-F238E27FC236}">
              <a16:creationId xmlns:a16="http://schemas.microsoft.com/office/drawing/2014/main" id="{6BC8A936-10BF-48A0-8713-F02A28FA069E}"/>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150603</xdr:rowOff>
    </xdr:from>
    <xdr:ext cx="405111" cy="259045"/>
    <xdr:sp macro="" textlink="">
      <xdr:nvSpPr>
        <xdr:cNvPr id="207" name="n_4mainValue【体育館・プール】&#10;有形固定資産減価償却率">
          <a:extLst>
            <a:ext uri="{FF2B5EF4-FFF2-40B4-BE49-F238E27FC236}">
              <a16:creationId xmlns:a16="http://schemas.microsoft.com/office/drawing/2014/main" id="{28076EFE-9A1D-4C04-8E75-77736F0FD79E}"/>
            </a:ext>
          </a:extLst>
        </xdr:cNvPr>
        <xdr:cNvSpPr txBox="1"/>
      </xdr:nvSpPr>
      <xdr:spPr>
        <a:xfrm>
          <a:off x="927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B1F7E9D-4A81-484A-8D3F-F37488E04D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938C440-DE7F-4373-8FE2-58F649EAA6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399D6E4-D3AD-4A0C-8247-D3D169A6F79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18DE918-AE93-41EC-B1E4-8666EB367FE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6E247D95-37A0-4B0A-9A9F-D71BF4F06A9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617D4A3-0A2F-432B-93E8-B23BBBD4A3C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93B7E5B-3018-4780-A89F-1C213D77D95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610C1476-84B3-4ED2-9724-96194DA6D9A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D1C8CE5-5FDF-4DFD-99A4-9AB07CD4EE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D4EB1C05-BCB5-44ED-A8E6-BDBB9E70D4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F5F6B6AD-E977-4A3A-8647-458FB20A080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2D49501A-D3A6-4EE2-9A0C-6AD93AE8F47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CCCB9F44-AA22-4412-AAFC-C55C9C2191B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1B2A3B73-A301-414D-AB8F-119099E1F38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DED295F-3E7E-4586-877A-5F54513D19A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F2D6F02-1F95-4FE8-8A4D-530C4DA90C3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983BF911-929C-43FF-B633-AC2AD28D2E1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796081A5-42B3-4E5C-A933-BBF76F02D748}"/>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3F2F0C6F-69D7-4AB3-BEC2-199B2C91306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CA15F6A8-5726-4014-B894-CB5C116044A3}"/>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C9ED224-8F8E-4CC4-974B-F1506EB2DEA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FD54A483-A37A-4B06-A344-A5CD9ACE093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16E46AB-E882-44F5-AC63-2D76FACFA08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2681E75E-DD4D-4A55-A872-151F7B9781AB}"/>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D1CAFC2C-2798-45ED-9623-247AC43684C4}"/>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5F0B2F6E-D58E-484F-95B7-09CCE5715A6E}"/>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78DECF2B-4D9A-4561-B9D3-A32339CDF5D3}"/>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76FD9C00-76DE-4181-B140-0E41F7FBE812}"/>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3F00F870-5C4E-4946-B4C1-0486F4C32DB8}"/>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CD38D587-81F9-4A51-A5E4-C77ABE182355}"/>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EE012E3A-5BA0-4372-BF6C-45A31622A45C}"/>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A3D1D03B-483A-4E00-9458-37094B928B37}"/>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3417CD6B-A2E8-4F4A-AE35-1F96A2F4051D}"/>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4EF6560E-6778-4AD4-A0A4-2548CAD63F0F}"/>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9EFBB38-D147-4379-9FEE-C91F4077240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9BE04B2-B197-4556-B4EE-A88E7B4A2A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C9E39E6-12ED-4FB1-8655-33060F1EB58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B9CF8E6-9A91-40F9-ABF2-83E77608CB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A67FC26-4DA5-4452-BB0D-59A62416465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18161</xdr:rowOff>
    </xdr:from>
    <xdr:to>
      <xdr:col>55</xdr:col>
      <xdr:colOff>50800</xdr:colOff>
      <xdr:row>63</xdr:row>
      <xdr:rowOff>119761</xdr:rowOff>
    </xdr:to>
    <xdr:sp macro="" textlink="">
      <xdr:nvSpPr>
        <xdr:cNvPr id="247" name="楕円 246">
          <a:extLst>
            <a:ext uri="{FF2B5EF4-FFF2-40B4-BE49-F238E27FC236}">
              <a16:creationId xmlns:a16="http://schemas.microsoft.com/office/drawing/2014/main" id="{EA011BC3-2B0A-4A1C-8742-5B167AEEDB5A}"/>
            </a:ext>
          </a:extLst>
        </xdr:cNvPr>
        <xdr:cNvSpPr/>
      </xdr:nvSpPr>
      <xdr:spPr>
        <a:xfrm>
          <a:off x="10426700" y="1081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41038</xdr:rowOff>
    </xdr:from>
    <xdr:ext cx="469744" cy="259045"/>
    <xdr:sp macro="" textlink="">
      <xdr:nvSpPr>
        <xdr:cNvPr id="248" name="【体育館・プール】&#10;一人当たり面積該当値テキスト">
          <a:extLst>
            <a:ext uri="{FF2B5EF4-FFF2-40B4-BE49-F238E27FC236}">
              <a16:creationId xmlns:a16="http://schemas.microsoft.com/office/drawing/2014/main" id="{21694DCF-AA93-425F-ADD5-CB3E7EBCC008}"/>
            </a:ext>
          </a:extLst>
        </xdr:cNvPr>
        <xdr:cNvSpPr txBox="1"/>
      </xdr:nvSpPr>
      <xdr:spPr>
        <a:xfrm>
          <a:off x="10515600" y="1067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21590</xdr:rowOff>
    </xdr:from>
    <xdr:to>
      <xdr:col>50</xdr:col>
      <xdr:colOff>165100</xdr:colOff>
      <xdr:row>63</xdr:row>
      <xdr:rowOff>123190</xdr:rowOff>
    </xdr:to>
    <xdr:sp macro="" textlink="">
      <xdr:nvSpPr>
        <xdr:cNvPr id="249" name="楕円 248">
          <a:extLst>
            <a:ext uri="{FF2B5EF4-FFF2-40B4-BE49-F238E27FC236}">
              <a16:creationId xmlns:a16="http://schemas.microsoft.com/office/drawing/2014/main" id="{9F6F3A54-DB79-4AF6-A350-0C20FCD5212A}"/>
            </a:ext>
          </a:extLst>
        </xdr:cNvPr>
        <xdr:cNvSpPr/>
      </xdr:nvSpPr>
      <xdr:spPr>
        <a:xfrm>
          <a:off x="9588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68961</xdr:rowOff>
    </xdr:from>
    <xdr:to>
      <xdr:col>55</xdr:col>
      <xdr:colOff>0</xdr:colOff>
      <xdr:row>63</xdr:row>
      <xdr:rowOff>72390</xdr:rowOff>
    </xdr:to>
    <xdr:cxnSp macro="">
      <xdr:nvCxnSpPr>
        <xdr:cNvPr id="250" name="直線コネクタ 249">
          <a:extLst>
            <a:ext uri="{FF2B5EF4-FFF2-40B4-BE49-F238E27FC236}">
              <a16:creationId xmlns:a16="http://schemas.microsoft.com/office/drawing/2014/main" id="{DFBBC355-F369-4F51-91F6-77A7A5DBB9FF}"/>
            </a:ext>
          </a:extLst>
        </xdr:cNvPr>
        <xdr:cNvCxnSpPr/>
      </xdr:nvCxnSpPr>
      <xdr:spPr>
        <a:xfrm flipV="1">
          <a:off x="9639300" y="1087031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42926</xdr:rowOff>
    </xdr:from>
    <xdr:to>
      <xdr:col>46</xdr:col>
      <xdr:colOff>38100</xdr:colOff>
      <xdr:row>63</xdr:row>
      <xdr:rowOff>144526</xdr:rowOff>
    </xdr:to>
    <xdr:sp macro="" textlink="">
      <xdr:nvSpPr>
        <xdr:cNvPr id="251" name="楕円 250">
          <a:extLst>
            <a:ext uri="{FF2B5EF4-FFF2-40B4-BE49-F238E27FC236}">
              <a16:creationId xmlns:a16="http://schemas.microsoft.com/office/drawing/2014/main" id="{FCB3699C-C1C1-4869-ADB6-150AA26AD0CE}"/>
            </a:ext>
          </a:extLst>
        </xdr:cNvPr>
        <xdr:cNvSpPr/>
      </xdr:nvSpPr>
      <xdr:spPr>
        <a:xfrm>
          <a:off x="8699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72390</xdr:rowOff>
    </xdr:from>
    <xdr:to>
      <xdr:col>50</xdr:col>
      <xdr:colOff>114300</xdr:colOff>
      <xdr:row>63</xdr:row>
      <xdr:rowOff>93726</xdr:rowOff>
    </xdr:to>
    <xdr:cxnSp macro="">
      <xdr:nvCxnSpPr>
        <xdr:cNvPr id="252" name="直線コネクタ 251">
          <a:extLst>
            <a:ext uri="{FF2B5EF4-FFF2-40B4-BE49-F238E27FC236}">
              <a16:creationId xmlns:a16="http://schemas.microsoft.com/office/drawing/2014/main" id="{2122DC66-ACB4-457A-B827-2C37D5F7CBB8}"/>
            </a:ext>
          </a:extLst>
        </xdr:cNvPr>
        <xdr:cNvCxnSpPr/>
      </xdr:nvCxnSpPr>
      <xdr:spPr>
        <a:xfrm flipV="1">
          <a:off x="8750300" y="1087374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27686</xdr:rowOff>
    </xdr:from>
    <xdr:to>
      <xdr:col>41</xdr:col>
      <xdr:colOff>101600</xdr:colOff>
      <xdr:row>63</xdr:row>
      <xdr:rowOff>129286</xdr:rowOff>
    </xdr:to>
    <xdr:sp macro="" textlink="">
      <xdr:nvSpPr>
        <xdr:cNvPr id="253" name="楕円 252">
          <a:extLst>
            <a:ext uri="{FF2B5EF4-FFF2-40B4-BE49-F238E27FC236}">
              <a16:creationId xmlns:a16="http://schemas.microsoft.com/office/drawing/2014/main" id="{AE380E41-11D3-4C2F-B233-F4F15C804E5D}"/>
            </a:ext>
          </a:extLst>
        </xdr:cNvPr>
        <xdr:cNvSpPr/>
      </xdr:nvSpPr>
      <xdr:spPr>
        <a:xfrm>
          <a:off x="7810500" y="108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78486</xdr:rowOff>
    </xdr:from>
    <xdr:to>
      <xdr:col>45</xdr:col>
      <xdr:colOff>177800</xdr:colOff>
      <xdr:row>63</xdr:row>
      <xdr:rowOff>93726</xdr:rowOff>
    </xdr:to>
    <xdr:cxnSp macro="">
      <xdr:nvCxnSpPr>
        <xdr:cNvPr id="254" name="直線コネクタ 253">
          <a:extLst>
            <a:ext uri="{FF2B5EF4-FFF2-40B4-BE49-F238E27FC236}">
              <a16:creationId xmlns:a16="http://schemas.microsoft.com/office/drawing/2014/main" id="{EB906788-282A-46A0-BA51-939B3A99F7E0}"/>
            </a:ext>
          </a:extLst>
        </xdr:cNvPr>
        <xdr:cNvCxnSpPr/>
      </xdr:nvCxnSpPr>
      <xdr:spPr>
        <a:xfrm>
          <a:off x="7861300" y="1087983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30734</xdr:rowOff>
    </xdr:from>
    <xdr:to>
      <xdr:col>36</xdr:col>
      <xdr:colOff>165100</xdr:colOff>
      <xdr:row>63</xdr:row>
      <xdr:rowOff>132334</xdr:rowOff>
    </xdr:to>
    <xdr:sp macro="" textlink="">
      <xdr:nvSpPr>
        <xdr:cNvPr id="255" name="楕円 254">
          <a:extLst>
            <a:ext uri="{FF2B5EF4-FFF2-40B4-BE49-F238E27FC236}">
              <a16:creationId xmlns:a16="http://schemas.microsoft.com/office/drawing/2014/main" id="{FA8D4C14-5386-4687-834F-7E5043EC2687}"/>
            </a:ext>
          </a:extLst>
        </xdr:cNvPr>
        <xdr:cNvSpPr/>
      </xdr:nvSpPr>
      <xdr:spPr>
        <a:xfrm>
          <a:off x="6921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78486</xdr:rowOff>
    </xdr:from>
    <xdr:to>
      <xdr:col>41</xdr:col>
      <xdr:colOff>50800</xdr:colOff>
      <xdr:row>63</xdr:row>
      <xdr:rowOff>81534</xdr:rowOff>
    </xdr:to>
    <xdr:cxnSp macro="">
      <xdr:nvCxnSpPr>
        <xdr:cNvPr id="256" name="直線コネクタ 255">
          <a:extLst>
            <a:ext uri="{FF2B5EF4-FFF2-40B4-BE49-F238E27FC236}">
              <a16:creationId xmlns:a16="http://schemas.microsoft.com/office/drawing/2014/main" id="{D82BAF43-C960-47ED-8947-4903E80CC1BB}"/>
            </a:ext>
          </a:extLst>
        </xdr:cNvPr>
        <xdr:cNvCxnSpPr/>
      </xdr:nvCxnSpPr>
      <xdr:spPr>
        <a:xfrm flipV="1">
          <a:off x="6972300" y="108798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AAA5ADD8-F31E-4D0E-9014-BBF0AF0E373F}"/>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2559D14A-DEDD-4458-9363-F00FFF8F7961}"/>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2AFB7FA8-C2CC-4EBF-9BF1-2422F25DB893}"/>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1D30AA3C-D74A-4456-A345-5C1751E8978F}"/>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139717</xdr:rowOff>
    </xdr:from>
    <xdr:ext cx="469744" cy="259045"/>
    <xdr:sp macro="" textlink="">
      <xdr:nvSpPr>
        <xdr:cNvPr id="261" name="n_1mainValue【体育館・プール】&#10;一人当たり面積">
          <a:extLst>
            <a:ext uri="{FF2B5EF4-FFF2-40B4-BE49-F238E27FC236}">
              <a16:creationId xmlns:a16="http://schemas.microsoft.com/office/drawing/2014/main" id="{BC970411-C463-4EA6-A328-7B206EDACEF8}"/>
            </a:ext>
          </a:extLst>
        </xdr:cNvPr>
        <xdr:cNvSpPr txBox="1"/>
      </xdr:nvSpPr>
      <xdr:spPr>
        <a:xfrm>
          <a:off x="9391727" y="1059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161053</xdr:rowOff>
    </xdr:from>
    <xdr:ext cx="469744" cy="259045"/>
    <xdr:sp macro="" textlink="">
      <xdr:nvSpPr>
        <xdr:cNvPr id="262" name="n_2mainValue【体育館・プール】&#10;一人当たり面積">
          <a:extLst>
            <a:ext uri="{FF2B5EF4-FFF2-40B4-BE49-F238E27FC236}">
              <a16:creationId xmlns:a16="http://schemas.microsoft.com/office/drawing/2014/main" id="{1126BCE8-F751-4558-8874-1D1CD22AE64A}"/>
            </a:ext>
          </a:extLst>
        </xdr:cNvPr>
        <xdr:cNvSpPr txBox="1"/>
      </xdr:nvSpPr>
      <xdr:spPr>
        <a:xfrm>
          <a:off x="8515427" y="1061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145813</xdr:rowOff>
    </xdr:from>
    <xdr:ext cx="469744" cy="259045"/>
    <xdr:sp macro="" textlink="">
      <xdr:nvSpPr>
        <xdr:cNvPr id="263" name="n_3mainValue【体育館・プール】&#10;一人当たり面積">
          <a:extLst>
            <a:ext uri="{FF2B5EF4-FFF2-40B4-BE49-F238E27FC236}">
              <a16:creationId xmlns:a16="http://schemas.microsoft.com/office/drawing/2014/main" id="{8052DEB1-9ED1-4AAD-B8FA-A73C678D8A53}"/>
            </a:ext>
          </a:extLst>
        </xdr:cNvPr>
        <xdr:cNvSpPr txBox="1"/>
      </xdr:nvSpPr>
      <xdr:spPr>
        <a:xfrm>
          <a:off x="7626427" y="1060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148861</xdr:rowOff>
    </xdr:from>
    <xdr:ext cx="469744" cy="259045"/>
    <xdr:sp macro="" textlink="">
      <xdr:nvSpPr>
        <xdr:cNvPr id="264" name="n_4mainValue【体育館・プール】&#10;一人当たり面積">
          <a:extLst>
            <a:ext uri="{FF2B5EF4-FFF2-40B4-BE49-F238E27FC236}">
              <a16:creationId xmlns:a16="http://schemas.microsoft.com/office/drawing/2014/main" id="{6ADAD9E2-49F0-4955-A3E8-3ABD8F2A6DC2}"/>
            </a:ext>
          </a:extLst>
        </xdr:cNvPr>
        <xdr:cNvSpPr txBox="1"/>
      </xdr:nvSpPr>
      <xdr:spPr>
        <a:xfrm>
          <a:off x="6737427" y="1060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3F77D01-EF12-4E92-AB4C-8D8E4275EB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05C7C0B-E93F-4922-A279-78CDF982E0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E761349A-8F50-4DCE-90C3-071504D5F1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500A55B-E90F-4C4A-8247-D618FFA972F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DD7119F-732C-4584-9301-5641449C92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4C935059-7865-46B5-8878-1106D7A8B1D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557442D4-8FCB-4206-ADD5-1EA52088568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F284C81-AE83-40DB-B8CF-57EA3BFA1F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E8606B2-D4E9-4742-AAE7-9552603630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5402D115-951B-4F3F-BD6F-D0FAE82501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A10FA1F-8CB3-44EA-9759-A2AE36E9C3D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F6572524-8606-4CB0-AF38-180D2804DB9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62D144C7-1233-4A8A-81A4-108750EEFB1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E22F2D0D-C888-4048-A8EE-4B26E048E00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89B25668-9618-4EF0-9CEC-8DC4018FFF5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AFFFC416-119E-45BC-BB69-A6913CBF9B2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E2BE9662-B5B8-41C2-84B5-F8C0328CAB5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5DD1E715-2033-4CBF-B642-FC6AEB0124A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F99ADADB-CD4D-4E94-98D3-698DF483D1C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E0204A3-70A6-40FF-8744-564E43CB00C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C4A6C290-C273-483E-AACA-BDE70B9F094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F81C58E-3809-49B6-B2CB-59C4D3DB637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6AC73A9-8C9C-482F-91C1-73D231D97CC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951C7977-9F6C-4166-9874-97CF3F1011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C887E7BF-DBC5-4993-A2B1-2FB6E927F4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7EED1BC4-A86F-4AEF-A3BE-639F1779F74A}"/>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84990D6B-DEC5-4766-AC58-35534CE498F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83A303B1-0963-48C5-BA79-05CB2E7803E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E22788B-D9D7-48D3-BFBA-8A9133F057E6}"/>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626BDD0-8C04-42AE-8EB5-A365E41163ED}"/>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55A60F7B-75C5-4FF7-B012-71B6ABE63F01}"/>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A8A7B272-5272-4AC3-A975-471E62B37605}"/>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A3BDDB55-6140-4B3E-9A8B-80A871BD49B6}"/>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3A4A2CC4-D9DA-4DD9-8664-9B881E81CF7A}"/>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3AE0CD77-4EEA-4E7F-9D44-199F8C824566}"/>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85970400-285C-4464-A2A9-1AF1E159267D}"/>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89D4B9F-45B1-4BAD-B92B-BEB242CE9D3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132D5EC-AD17-44C7-AA58-A87379BCA88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F7691FE-40A5-4C25-89BE-5A49E63B1C4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583B1E0-665E-4E8A-84CB-F9DA346E856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4933A44-1D5C-4F87-AACE-1D957D7AC9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60779</xdr:rowOff>
    </xdr:from>
    <xdr:to>
      <xdr:col>6</xdr:col>
      <xdr:colOff>38100</xdr:colOff>
      <xdr:row>81</xdr:row>
      <xdr:rowOff>162379</xdr:rowOff>
    </xdr:to>
    <xdr:sp macro="" textlink="">
      <xdr:nvSpPr>
        <xdr:cNvPr id="306" name="楕円 305">
          <a:extLst>
            <a:ext uri="{FF2B5EF4-FFF2-40B4-BE49-F238E27FC236}">
              <a16:creationId xmlns:a16="http://schemas.microsoft.com/office/drawing/2014/main" id="{D408538A-A30A-49C7-BA3F-6907D7898C4D}"/>
            </a:ext>
          </a:extLst>
        </xdr:cNvPr>
        <xdr:cNvSpPr/>
      </xdr:nvSpPr>
      <xdr:spPr>
        <a:xfrm>
          <a:off x="1079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307" name="n_1aveValue【福祉施設】&#10;有形固定資産減価償却率">
          <a:extLst>
            <a:ext uri="{FF2B5EF4-FFF2-40B4-BE49-F238E27FC236}">
              <a16:creationId xmlns:a16="http://schemas.microsoft.com/office/drawing/2014/main" id="{CADB7830-3E53-4A8A-8269-BA6AB66CF8EB}"/>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08" name="n_2aveValue【福祉施設】&#10;有形固定資産減価償却率">
          <a:extLst>
            <a:ext uri="{FF2B5EF4-FFF2-40B4-BE49-F238E27FC236}">
              <a16:creationId xmlns:a16="http://schemas.microsoft.com/office/drawing/2014/main" id="{E8A98BC1-B537-4B79-897D-C8DBA227C157}"/>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09" name="n_3aveValue【福祉施設】&#10;有形固定資産減価償却率">
          <a:extLst>
            <a:ext uri="{FF2B5EF4-FFF2-40B4-BE49-F238E27FC236}">
              <a16:creationId xmlns:a16="http://schemas.microsoft.com/office/drawing/2014/main" id="{8E15BD56-73AA-46BD-B8FD-2E5BDBC456A4}"/>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0" name="n_4aveValue【福祉施設】&#10;有形固定資産減価償却率">
          <a:extLst>
            <a:ext uri="{FF2B5EF4-FFF2-40B4-BE49-F238E27FC236}">
              <a16:creationId xmlns:a16="http://schemas.microsoft.com/office/drawing/2014/main" id="{231F35F7-67AE-4E90-B1FF-53C4ABA339EE}"/>
            </a:ext>
          </a:extLst>
        </xdr:cNvPr>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7456</xdr:rowOff>
    </xdr:from>
    <xdr:ext cx="405111" cy="259045"/>
    <xdr:sp macro="" textlink="">
      <xdr:nvSpPr>
        <xdr:cNvPr id="311" name="n_4mainValue【福祉施設】&#10;有形固定資産減価償却率">
          <a:extLst>
            <a:ext uri="{FF2B5EF4-FFF2-40B4-BE49-F238E27FC236}">
              <a16:creationId xmlns:a16="http://schemas.microsoft.com/office/drawing/2014/main" id="{A5FE9635-BE51-4216-8B18-D3273F43845C}"/>
            </a:ext>
          </a:extLst>
        </xdr:cNvPr>
        <xdr:cNvSpPr txBox="1"/>
      </xdr:nvSpPr>
      <xdr:spPr>
        <a:xfrm>
          <a:off x="927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048BD496-7D3B-48B1-BB5E-D47E2ACC24D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0DD2C961-0D56-4C09-9919-030313DC79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958024AD-8348-40F7-B140-5CBD73109F5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1F01074F-98A1-45D3-893A-72E1C18E963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2B2A5AEE-D064-43FE-926C-297220B8E76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613B52C7-7E2F-4A37-9C71-1DB5E8801F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CB5C82FF-2F36-4764-AE31-F95DAEBB816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0B45CCE8-BEEE-4E9F-900E-D1E6E7AE695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7F874459-B2AB-416F-8ED8-A7691B5FC7B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DCD74243-032E-43C1-9DAA-85A09D61A6D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2" name="直線コネクタ 321">
          <a:extLst>
            <a:ext uri="{FF2B5EF4-FFF2-40B4-BE49-F238E27FC236}">
              <a16:creationId xmlns:a16="http://schemas.microsoft.com/office/drawing/2014/main" id="{BC4DB24E-A050-4F13-9D0B-76CC1B6CB8E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3" name="テキスト ボックス 322">
          <a:extLst>
            <a:ext uri="{FF2B5EF4-FFF2-40B4-BE49-F238E27FC236}">
              <a16:creationId xmlns:a16="http://schemas.microsoft.com/office/drawing/2014/main" id="{D51E11B0-45AC-4520-A427-9C31444BAE9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4" name="直線コネクタ 323">
          <a:extLst>
            <a:ext uri="{FF2B5EF4-FFF2-40B4-BE49-F238E27FC236}">
              <a16:creationId xmlns:a16="http://schemas.microsoft.com/office/drawing/2014/main" id="{F30D2911-61B2-40D0-AF3C-A9C6E83E43F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5" name="テキスト ボックス 324">
          <a:extLst>
            <a:ext uri="{FF2B5EF4-FFF2-40B4-BE49-F238E27FC236}">
              <a16:creationId xmlns:a16="http://schemas.microsoft.com/office/drawing/2014/main" id="{3F92E4B2-F243-4706-AE1E-BCBEC3DAA32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6" name="直線コネクタ 325">
          <a:extLst>
            <a:ext uri="{FF2B5EF4-FFF2-40B4-BE49-F238E27FC236}">
              <a16:creationId xmlns:a16="http://schemas.microsoft.com/office/drawing/2014/main" id="{9EB78C02-E066-4B8D-AF39-BBD44A57F69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7" name="テキスト ボックス 326">
          <a:extLst>
            <a:ext uri="{FF2B5EF4-FFF2-40B4-BE49-F238E27FC236}">
              <a16:creationId xmlns:a16="http://schemas.microsoft.com/office/drawing/2014/main" id="{AD95BEF3-65E3-4B46-8F30-DD7282D539A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8" name="直線コネクタ 327">
          <a:extLst>
            <a:ext uri="{FF2B5EF4-FFF2-40B4-BE49-F238E27FC236}">
              <a16:creationId xmlns:a16="http://schemas.microsoft.com/office/drawing/2014/main" id="{6745F0FD-9976-4CE6-8C51-44C08D0706F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9" name="テキスト ボックス 328">
          <a:extLst>
            <a:ext uri="{FF2B5EF4-FFF2-40B4-BE49-F238E27FC236}">
              <a16:creationId xmlns:a16="http://schemas.microsoft.com/office/drawing/2014/main" id="{FE8F831B-D344-400D-87E2-0142BEBF6C7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88B1737F-A030-411A-9E38-A0B281AEB38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1B29E558-755C-4F6F-9A5D-06E1A80E8A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AE94823E-373D-40F4-B8BF-76D85D30404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33" name="直線コネクタ 332">
          <a:extLst>
            <a:ext uri="{FF2B5EF4-FFF2-40B4-BE49-F238E27FC236}">
              <a16:creationId xmlns:a16="http://schemas.microsoft.com/office/drawing/2014/main" id="{EC825764-3D5D-4BC1-B70F-C8E08DAD8D46}"/>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34" name="【福祉施設】&#10;一人当たり面積最小値テキスト">
          <a:extLst>
            <a:ext uri="{FF2B5EF4-FFF2-40B4-BE49-F238E27FC236}">
              <a16:creationId xmlns:a16="http://schemas.microsoft.com/office/drawing/2014/main" id="{67F4BE1E-9BBE-4235-96E6-7034CA579798}"/>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35" name="直線コネクタ 334">
          <a:extLst>
            <a:ext uri="{FF2B5EF4-FFF2-40B4-BE49-F238E27FC236}">
              <a16:creationId xmlns:a16="http://schemas.microsoft.com/office/drawing/2014/main" id="{EF040BCF-FAA4-4DDA-9596-549C7D127FAC}"/>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36" name="【福祉施設】&#10;一人当たり面積最大値テキスト">
          <a:extLst>
            <a:ext uri="{FF2B5EF4-FFF2-40B4-BE49-F238E27FC236}">
              <a16:creationId xmlns:a16="http://schemas.microsoft.com/office/drawing/2014/main" id="{A18F7DE2-BAEF-402E-8433-A93D9A72EEC6}"/>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37" name="直線コネクタ 336">
          <a:extLst>
            <a:ext uri="{FF2B5EF4-FFF2-40B4-BE49-F238E27FC236}">
              <a16:creationId xmlns:a16="http://schemas.microsoft.com/office/drawing/2014/main" id="{3AC55EA9-F1B5-4CAA-93E3-CE16EAA80782}"/>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38" name="【福祉施設】&#10;一人当たり面積平均値テキスト">
          <a:extLst>
            <a:ext uri="{FF2B5EF4-FFF2-40B4-BE49-F238E27FC236}">
              <a16:creationId xmlns:a16="http://schemas.microsoft.com/office/drawing/2014/main" id="{BD57891C-80D3-446B-B71D-5EC3DC1B279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9" name="フローチャート: 判断 338">
          <a:extLst>
            <a:ext uri="{FF2B5EF4-FFF2-40B4-BE49-F238E27FC236}">
              <a16:creationId xmlns:a16="http://schemas.microsoft.com/office/drawing/2014/main" id="{C5D5488D-42A1-4D46-A274-6CA4870314FE}"/>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0" name="フローチャート: 判断 339">
          <a:extLst>
            <a:ext uri="{FF2B5EF4-FFF2-40B4-BE49-F238E27FC236}">
              <a16:creationId xmlns:a16="http://schemas.microsoft.com/office/drawing/2014/main" id="{DEF08950-6126-4085-85FB-2DD1D207D517}"/>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41" name="フローチャート: 判断 340">
          <a:extLst>
            <a:ext uri="{FF2B5EF4-FFF2-40B4-BE49-F238E27FC236}">
              <a16:creationId xmlns:a16="http://schemas.microsoft.com/office/drawing/2014/main" id="{22371576-50BE-46A9-954C-05224DD2A135}"/>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42" name="フローチャート: 判断 341">
          <a:extLst>
            <a:ext uri="{FF2B5EF4-FFF2-40B4-BE49-F238E27FC236}">
              <a16:creationId xmlns:a16="http://schemas.microsoft.com/office/drawing/2014/main" id="{0C6DEE28-A4E0-4F19-8BBF-F1AE937E0ED5}"/>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43" name="フローチャート: 判断 342">
          <a:extLst>
            <a:ext uri="{FF2B5EF4-FFF2-40B4-BE49-F238E27FC236}">
              <a16:creationId xmlns:a16="http://schemas.microsoft.com/office/drawing/2014/main" id="{592BCD1C-1CC3-467D-B9D9-DFFAFCEDC332}"/>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79739267-B0F0-4CB7-B04D-92B33D7876A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83D02DF3-6C85-4B96-BD6A-67654C48A3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40A0766-9B14-4FAA-8874-7192298A20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6A16FB3A-EDE5-4D22-90D9-A8013309D4F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157CE95-44CF-4689-8859-0596AB05DCF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147320</xdr:rowOff>
    </xdr:from>
    <xdr:to>
      <xdr:col>36</xdr:col>
      <xdr:colOff>165100</xdr:colOff>
      <xdr:row>85</xdr:row>
      <xdr:rowOff>77470</xdr:rowOff>
    </xdr:to>
    <xdr:sp macro="" textlink="">
      <xdr:nvSpPr>
        <xdr:cNvPr id="349" name="楕円 348">
          <a:extLst>
            <a:ext uri="{FF2B5EF4-FFF2-40B4-BE49-F238E27FC236}">
              <a16:creationId xmlns:a16="http://schemas.microsoft.com/office/drawing/2014/main" id="{C7A65246-50DA-41F9-8633-56F8694A498D}"/>
            </a:ext>
          </a:extLst>
        </xdr:cNvPr>
        <xdr:cNvSpPr/>
      </xdr:nvSpPr>
      <xdr:spPr>
        <a:xfrm>
          <a:off x="6921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103140</xdr:rowOff>
    </xdr:from>
    <xdr:ext cx="469744" cy="259045"/>
    <xdr:sp macro="" textlink="">
      <xdr:nvSpPr>
        <xdr:cNvPr id="350" name="n_1aveValue【福祉施設】&#10;一人当たり面積">
          <a:extLst>
            <a:ext uri="{FF2B5EF4-FFF2-40B4-BE49-F238E27FC236}">
              <a16:creationId xmlns:a16="http://schemas.microsoft.com/office/drawing/2014/main" id="{CD1755DD-F67C-4D73-B668-4A26111E2BDD}"/>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51" name="n_2aveValue【福祉施設】&#10;一人当たり面積">
          <a:extLst>
            <a:ext uri="{FF2B5EF4-FFF2-40B4-BE49-F238E27FC236}">
              <a16:creationId xmlns:a16="http://schemas.microsoft.com/office/drawing/2014/main" id="{882CB922-0F33-40F8-876F-310BF1A86CCF}"/>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52" name="n_3aveValue【福祉施設】&#10;一人当たり面積">
          <a:extLst>
            <a:ext uri="{FF2B5EF4-FFF2-40B4-BE49-F238E27FC236}">
              <a16:creationId xmlns:a16="http://schemas.microsoft.com/office/drawing/2014/main" id="{5D08508C-6293-46DA-BB48-26FA27866BC6}"/>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53" name="n_4aveValue【福祉施設】&#10;一人当たり面積">
          <a:extLst>
            <a:ext uri="{FF2B5EF4-FFF2-40B4-BE49-F238E27FC236}">
              <a16:creationId xmlns:a16="http://schemas.microsoft.com/office/drawing/2014/main" id="{C4BC52D9-CC69-44D6-BA7F-530DFBDDA04F}"/>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68597</xdr:rowOff>
    </xdr:from>
    <xdr:ext cx="469744" cy="259045"/>
    <xdr:sp macro="" textlink="">
      <xdr:nvSpPr>
        <xdr:cNvPr id="354" name="n_4mainValue【福祉施設】&#10;一人当たり面積">
          <a:extLst>
            <a:ext uri="{FF2B5EF4-FFF2-40B4-BE49-F238E27FC236}">
              <a16:creationId xmlns:a16="http://schemas.microsoft.com/office/drawing/2014/main" id="{FA85DE1A-0882-4861-9CF4-AC779B5338CE}"/>
            </a:ext>
          </a:extLst>
        </xdr:cNvPr>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a:extLst>
            <a:ext uri="{FF2B5EF4-FFF2-40B4-BE49-F238E27FC236}">
              <a16:creationId xmlns:a16="http://schemas.microsoft.com/office/drawing/2014/main" id="{A2181B94-07E9-4DEA-A811-75259E29A2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a:extLst>
            <a:ext uri="{FF2B5EF4-FFF2-40B4-BE49-F238E27FC236}">
              <a16:creationId xmlns:a16="http://schemas.microsoft.com/office/drawing/2014/main" id="{BF4BA6DC-EC28-46B4-8576-DF249C2ACB0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a:extLst>
            <a:ext uri="{FF2B5EF4-FFF2-40B4-BE49-F238E27FC236}">
              <a16:creationId xmlns:a16="http://schemas.microsoft.com/office/drawing/2014/main" id="{DD58B26D-540F-4553-BB17-2574E40548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a:extLst>
            <a:ext uri="{FF2B5EF4-FFF2-40B4-BE49-F238E27FC236}">
              <a16:creationId xmlns:a16="http://schemas.microsoft.com/office/drawing/2014/main" id="{ADAB0127-255A-46FD-95E8-04D587D8C0F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a:extLst>
            <a:ext uri="{FF2B5EF4-FFF2-40B4-BE49-F238E27FC236}">
              <a16:creationId xmlns:a16="http://schemas.microsoft.com/office/drawing/2014/main" id="{86F23DBB-C69F-4EC0-B440-E99D47B7754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a:extLst>
            <a:ext uri="{FF2B5EF4-FFF2-40B4-BE49-F238E27FC236}">
              <a16:creationId xmlns:a16="http://schemas.microsoft.com/office/drawing/2014/main" id="{A621747E-AA64-4269-88B6-F0C9182E7A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a:extLst>
            <a:ext uri="{FF2B5EF4-FFF2-40B4-BE49-F238E27FC236}">
              <a16:creationId xmlns:a16="http://schemas.microsoft.com/office/drawing/2014/main" id="{40D69767-9EF7-45EA-9538-1EF002F2AC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a:extLst>
            <a:ext uri="{FF2B5EF4-FFF2-40B4-BE49-F238E27FC236}">
              <a16:creationId xmlns:a16="http://schemas.microsoft.com/office/drawing/2014/main" id="{BE69B0BF-DA09-405F-8A76-81A7E27E12A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a:extLst>
            <a:ext uri="{FF2B5EF4-FFF2-40B4-BE49-F238E27FC236}">
              <a16:creationId xmlns:a16="http://schemas.microsoft.com/office/drawing/2014/main" id="{A1AEC6D2-3793-4FDB-A521-7F8BCD16C71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a:extLst>
            <a:ext uri="{FF2B5EF4-FFF2-40B4-BE49-F238E27FC236}">
              <a16:creationId xmlns:a16="http://schemas.microsoft.com/office/drawing/2014/main" id="{8E01070B-D9BE-4A99-BBD8-E579C406B06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a:extLst>
            <a:ext uri="{FF2B5EF4-FFF2-40B4-BE49-F238E27FC236}">
              <a16:creationId xmlns:a16="http://schemas.microsoft.com/office/drawing/2014/main" id="{4955F4C4-5DB3-4BF7-A6AF-68E06009F15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a:extLst>
            <a:ext uri="{FF2B5EF4-FFF2-40B4-BE49-F238E27FC236}">
              <a16:creationId xmlns:a16="http://schemas.microsoft.com/office/drawing/2014/main" id="{E0F9F4A7-74C0-4219-B4C1-5DB95BB5605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a:extLst>
            <a:ext uri="{FF2B5EF4-FFF2-40B4-BE49-F238E27FC236}">
              <a16:creationId xmlns:a16="http://schemas.microsoft.com/office/drawing/2014/main" id="{1614E625-339E-4818-898F-4601BE50433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a:extLst>
            <a:ext uri="{FF2B5EF4-FFF2-40B4-BE49-F238E27FC236}">
              <a16:creationId xmlns:a16="http://schemas.microsoft.com/office/drawing/2014/main" id="{B90D50AB-A9DE-4FD1-B65E-FAE5D2258E7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a:extLst>
            <a:ext uri="{FF2B5EF4-FFF2-40B4-BE49-F238E27FC236}">
              <a16:creationId xmlns:a16="http://schemas.microsoft.com/office/drawing/2014/main" id="{66CF38FE-9462-4748-9C41-B8914A3190C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a:extLst>
            <a:ext uri="{FF2B5EF4-FFF2-40B4-BE49-F238E27FC236}">
              <a16:creationId xmlns:a16="http://schemas.microsoft.com/office/drawing/2014/main" id="{CDB18D1A-EC43-41E0-920C-3C5E3F722DA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a:extLst>
            <a:ext uri="{FF2B5EF4-FFF2-40B4-BE49-F238E27FC236}">
              <a16:creationId xmlns:a16="http://schemas.microsoft.com/office/drawing/2014/main" id="{EE8A0DAF-581F-44BC-BD56-45B628CF6E7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a:extLst>
            <a:ext uri="{FF2B5EF4-FFF2-40B4-BE49-F238E27FC236}">
              <a16:creationId xmlns:a16="http://schemas.microsoft.com/office/drawing/2014/main" id="{81729E38-A968-4E71-B829-7F1364849E1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a:extLst>
            <a:ext uri="{FF2B5EF4-FFF2-40B4-BE49-F238E27FC236}">
              <a16:creationId xmlns:a16="http://schemas.microsoft.com/office/drawing/2014/main" id="{ABA599F7-8E39-4ED4-94B4-68880DE2225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a:extLst>
            <a:ext uri="{FF2B5EF4-FFF2-40B4-BE49-F238E27FC236}">
              <a16:creationId xmlns:a16="http://schemas.microsoft.com/office/drawing/2014/main" id="{0D742633-8961-4D62-8536-ACE3C7CC476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a:extLst>
            <a:ext uri="{FF2B5EF4-FFF2-40B4-BE49-F238E27FC236}">
              <a16:creationId xmlns:a16="http://schemas.microsoft.com/office/drawing/2014/main" id="{C9F2CCCE-BF5E-4842-8158-3127026F8A9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a:extLst>
            <a:ext uri="{FF2B5EF4-FFF2-40B4-BE49-F238E27FC236}">
              <a16:creationId xmlns:a16="http://schemas.microsoft.com/office/drawing/2014/main" id="{52B6043D-838E-48B9-8404-E90A7B2E51A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a:extLst>
            <a:ext uri="{FF2B5EF4-FFF2-40B4-BE49-F238E27FC236}">
              <a16:creationId xmlns:a16="http://schemas.microsoft.com/office/drawing/2014/main" id="{8D2D7717-1556-4030-946E-F6257D3E17C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81CB3816-E87E-462C-BD76-36600A55AFC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4E99DF83-673B-4FB7-AF66-34B431E507A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80" name="直線コネクタ 379">
          <a:extLst>
            <a:ext uri="{FF2B5EF4-FFF2-40B4-BE49-F238E27FC236}">
              <a16:creationId xmlns:a16="http://schemas.microsoft.com/office/drawing/2014/main" id="{650B6183-CAC7-4139-9AD9-1DC0AC54EC78}"/>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01239D73-F61C-49E3-9D68-2D54930DAC6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2" name="直線コネクタ 381">
          <a:extLst>
            <a:ext uri="{FF2B5EF4-FFF2-40B4-BE49-F238E27FC236}">
              <a16:creationId xmlns:a16="http://schemas.microsoft.com/office/drawing/2014/main" id="{2B573C35-F4BB-4D3B-AC68-18D030A6AF6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03E91813-48A8-461F-8380-372638AF7CE1}"/>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84" name="直線コネクタ 383">
          <a:extLst>
            <a:ext uri="{FF2B5EF4-FFF2-40B4-BE49-F238E27FC236}">
              <a16:creationId xmlns:a16="http://schemas.microsoft.com/office/drawing/2014/main" id="{2FDE715F-1CE9-49C7-B3A4-33380B90D5EB}"/>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96B0ECD6-AA20-4479-AFFB-060B8B173329}"/>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86" name="フローチャート: 判断 385">
          <a:extLst>
            <a:ext uri="{FF2B5EF4-FFF2-40B4-BE49-F238E27FC236}">
              <a16:creationId xmlns:a16="http://schemas.microsoft.com/office/drawing/2014/main" id="{2C7EAA8B-AD3D-4EC5-9AC6-16BB6FC4FAA7}"/>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87" name="フローチャート: 判断 386">
          <a:extLst>
            <a:ext uri="{FF2B5EF4-FFF2-40B4-BE49-F238E27FC236}">
              <a16:creationId xmlns:a16="http://schemas.microsoft.com/office/drawing/2014/main" id="{2C2384FA-FD5A-482C-9151-0E554A2E313A}"/>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388" name="フローチャート: 判断 387">
          <a:extLst>
            <a:ext uri="{FF2B5EF4-FFF2-40B4-BE49-F238E27FC236}">
              <a16:creationId xmlns:a16="http://schemas.microsoft.com/office/drawing/2014/main" id="{58F6DB25-B09C-4BFA-9814-5FF5F4E69766}"/>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9" name="フローチャート: 判断 388">
          <a:extLst>
            <a:ext uri="{FF2B5EF4-FFF2-40B4-BE49-F238E27FC236}">
              <a16:creationId xmlns:a16="http://schemas.microsoft.com/office/drawing/2014/main" id="{E76CDDCB-C87B-42D0-A5DD-5956AD0B27F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390" name="フローチャート: 判断 389">
          <a:extLst>
            <a:ext uri="{FF2B5EF4-FFF2-40B4-BE49-F238E27FC236}">
              <a16:creationId xmlns:a16="http://schemas.microsoft.com/office/drawing/2014/main" id="{6B3F0FC1-020D-420B-B961-5495C53BD62F}"/>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E9B56294-D0DC-4D55-9050-63B12DA5127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3E223E8A-AD46-4471-969A-927590F73BA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9C206292-56AB-40E2-AE01-7F4C19ABCDD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4065E331-7B37-4810-9ADC-57667E42341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844AB738-D6DE-4F7C-BBBD-A9D68DB1D75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64588</xdr:rowOff>
    </xdr:from>
    <xdr:to>
      <xdr:col>24</xdr:col>
      <xdr:colOff>114300</xdr:colOff>
      <xdr:row>105</xdr:row>
      <xdr:rowOff>166188</xdr:rowOff>
    </xdr:to>
    <xdr:sp macro="" textlink="">
      <xdr:nvSpPr>
        <xdr:cNvPr id="396" name="楕円 395">
          <a:extLst>
            <a:ext uri="{FF2B5EF4-FFF2-40B4-BE49-F238E27FC236}">
              <a16:creationId xmlns:a16="http://schemas.microsoft.com/office/drawing/2014/main" id="{20DA0A54-8856-4E9D-BF35-144F5D0B1EF0}"/>
            </a:ext>
          </a:extLst>
        </xdr:cNvPr>
        <xdr:cNvSpPr/>
      </xdr:nvSpPr>
      <xdr:spPr>
        <a:xfrm>
          <a:off x="45847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43015</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695B718E-6009-4B9C-9C66-A57C50C532CA}"/>
            </a:ext>
          </a:extLst>
        </xdr:cNvPr>
        <xdr:cNvSpPr txBox="1"/>
      </xdr:nvSpPr>
      <xdr:spPr>
        <a:xfrm>
          <a:off x="4673600"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22134</xdr:rowOff>
    </xdr:from>
    <xdr:to>
      <xdr:col>20</xdr:col>
      <xdr:colOff>38100</xdr:colOff>
      <xdr:row>106</xdr:row>
      <xdr:rowOff>123734</xdr:rowOff>
    </xdr:to>
    <xdr:sp macro="" textlink="">
      <xdr:nvSpPr>
        <xdr:cNvPr id="398" name="楕円 397">
          <a:extLst>
            <a:ext uri="{FF2B5EF4-FFF2-40B4-BE49-F238E27FC236}">
              <a16:creationId xmlns:a16="http://schemas.microsoft.com/office/drawing/2014/main" id="{2188AF4D-BBF9-4984-AD7B-4B96E5DE8F4B}"/>
            </a:ext>
          </a:extLst>
        </xdr:cNvPr>
        <xdr:cNvSpPr/>
      </xdr:nvSpPr>
      <xdr:spPr>
        <a:xfrm>
          <a:off x="3746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115388</xdr:rowOff>
    </xdr:from>
    <xdr:to>
      <xdr:col>24</xdr:col>
      <xdr:colOff>63500</xdr:colOff>
      <xdr:row>106</xdr:row>
      <xdr:rowOff>72934</xdr:rowOff>
    </xdr:to>
    <xdr:cxnSp macro="">
      <xdr:nvCxnSpPr>
        <xdr:cNvPr id="399" name="直線コネクタ 398">
          <a:extLst>
            <a:ext uri="{FF2B5EF4-FFF2-40B4-BE49-F238E27FC236}">
              <a16:creationId xmlns:a16="http://schemas.microsoft.com/office/drawing/2014/main" id="{C832D00D-5419-4E42-82C3-C3A2C4780F0B}"/>
            </a:ext>
          </a:extLst>
        </xdr:cNvPr>
        <xdr:cNvCxnSpPr/>
      </xdr:nvCxnSpPr>
      <xdr:spPr>
        <a:xfrm flipV="1">
          <a:off x="3797300" y="18117638"/>
          <a:ext cx="8382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154395</xdr:rowOff>
    </xdr:from>
    <xdr:to>
      <xdr:col>15</xdr:col>
      <xdr:colOff>101600</xdr:colOff>
      <xdr:row>106</xdr:row>
      <xdr:rowOff>84545</xdr:rowOff>
    </xdr:to>
    <xdr:sp macro="" textlink="">
      <xdr:nvSpPr>
        <xdr:cNvPr id="400" name="楕円 399">
          <a:extLst>
            <a:ext uri="{FF2B5EF4-FFF2-40B4-BE49-F238E27FC236}">
              <a16:creationId xmlns:a16="http://schemas.microsoft.com/office/drawing/2014/main" id="{DAB562A2-5C47-4EE0-AAF3-51E3725ABD50}"/>
            </a:ext>
          </a:extLst>
        </xdr:cNvPr>
        <xdr:cNvSpPr/>
      </xdr:nvSpPr>
      <xdr:spPr>
        <a:xfrm>
          <a:off x="2857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33745</xdr:rowOff>
    </xdr:from>
    <xdr:to>
      <xdr:col>19</xdr:col>
      <xdr:colOff>177800</xdr:colOff>
      <xdr:row>106</xdr:row>
      <xdr:rowOff>72934</xdr:rowOff>
    </xdr:to>
    <xdr:cxnSp macro="">
      <xdr:nvCxnSpPr>
        <xdr:cNvPr id="401" name="直線コネクタ 400">
          <a:extLst>
            <a:ext uri="{FF2B5EF4-FFF2-40B4-BE49-F238E27FC236}">
              <a16:creationId xmlns:a16="http://schemas.microsoft.com/office/drawing/2014/main" id="{109232A3-22A7-49E7-BE4E-3A54EC32E396}"/>
            </a:ext>
          </a:extLst>
        </xdr:cNvPr>
        <xdr:cNvCxnSpPr/>
      </xdr:nvCxnSpPr>
      <xdr:spPr>
        <a:xfrm>
          <a:off x="2908300" y="182074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402" name="楕円 401">
          <a:extLst>
            <a:ext uri="{FF2B5EF4-FFF2-40B4-BE49-F238E27FC236}">
              <a16:creationId xmlns:a16="http://schemas.microsoft.com/office/drawing/2014/main" id="{470630F9-9256-4BAE-BC7F-BF6782DB6DDF}"/>
            </a:ext>
          </a:extLst>
        </xdr:cNvPr>
        <xdr:cNvSpPr/>
      </xdr:nvSpPr>
      <xdr:spPr>
        <a:xfrm>
          <a:off x="196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30480</xdr:rowOff>
    </xdr:from>
    <xdr:to>
      <xdr:col>15</xdr:col>
      <xdr:colOff>50800</xdr:colOff>
      <xdr:row>106</xdr:row>
      <xdr:rowOff>33745</xdr:rowOff>
    </xdr:to>
    <xdr:cxnSp macro="">
      <xdr:nvCxnSpPr>
        <xdr:cNvPr id="403" name="直線コネクタ 402">
          <a:extLst>
            <a:ext uri="{FF2B5EF4-FFF2-40B4-BE49-F238E27FC236}">
              <a16:creationId xmlns:a16="http://schemas.microsoft.com/office/drawing/2014/main" id="{3811C13F-B42E-45F2-AA7F-875604857EA0}"/>
            </a:ext>
          </a:extLst>
        </xdr:cNvPr>
        <xdr:cNvCxnSpPr/>
      </xdr:nvCxnSpPr>
      <xdr:spPr>
        <a:xfrm>
          <a:off x="2019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118473</xdr:rowOff>
    </xdr:from>
    <xdr:to>
      <xdr:col>6</xdr:col>
      <xdr:colOff>38100</xdr:colOff>
      <xdr:row>106</xdr:row>
      <xdr:rowOff>48623</xdr:rowOff>
    </xdr:to>
    <xdr:sp macro="" textlink="">
      <xdr:nvSpPr>
        <xdr:cNvPr id="404" name="楕円 403">
          <a:extLst>
            <a:ext uri="{FF2B5EF4-FFF2-40B4-BE49-F238E27FC236}">
              <a16:creationId xmlns:a16="http://schemas.microsoft.com/office/drawing/2014/main" id="{BB870743-D8A4-4672-B142-AC7EB05B2880}"/>
            </a:ext>
          </a:extLst>
        </xdr:cNvPr>
        <xdr:cNvSpPr/>
      </xdr:nvSpPr>
      <xdr:spPr>
        <a:xfrm>
          <a:off x="1079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169273</xdr:rowOff>
    </xdr:from>
    <xdr:to>
      <xdr:col>10</xdr:col>
      <xdr:colOff>114300</xdr:colOff>
      <xdr:row>106</xdr:row>
      <xdr:rowOff>30480</xdr:rowOff>
    </xdr:to>
    <xdr:cxnSp macro="">
      <xdr:nvCxnSpPr>
        <xdr:cNvPr id="405" name="直線コネクタ 404">
          <a:extLst>
            <a:ext uri="{FF2B5EF4-FFF2-40B4-BE49-F238E27FC236}">
              <a16:creationId xmlns:a16="http://schemas.microsoft.com/office/drawing/2014/main" id="{44C9432C-AD7B-4E1D-82B4-0922096A2DC1}"/>
            </a:ext>
          </a:extLst>
        </xdr:cNvPr>
        <xdr:cNvCxnSpPr/>
      </xdr:nvCxnSpPr>
      <xdr:spPr>
        <a:xfrm>
          <a:off x="1130300" y="18171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06" name="n_1aveValue【市民会館】&#10;有形固定資産減価償却率">
          <a:extLst>
            <a:ext uri="{FF2B5EF4-FFF2-40B4-BE49-F238E27FC236}">
              <a16:creationId xmlns:a16="http://schemas.microsoft.com/office/drawing/2014/main" id="{DAE6570F-0FC5-4F36-843F-93BCB0F7A883}"/>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07" name="n_2aveValue【市民会館】&#10;有形固定資産減価償却率">
          <a:extLst>
            <a:ext uri="{FF2B5EF4-FFF2-40B4-BE49-F238E27FC236}">
              <a16:creationId xmlns:a16="http://schemas.microsoft.com/office/drawing/2014/main" id="{36CBCDDC-5938-4B92-9455-480C88766B79}"/>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08" name="n_3aveValue【市民会館】&#10;有形固定資産減価償却率">
          <a:extLst>
            <a:ext uri="{FF2B5EF4-FFF2-40B4-BE49-F238E27FC236}">
              <a16:creationId xmlns:a16="http://schemas.microsoft.com/office/drawing/2014/main" id="{AE59B55A-5478-4597-BD78-2AD8CB1AE5FD}"/>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09" name="n_4aveValue【市民会館】&#10;有形固定資産減価償却率">
          <a:extLst>
            <a:ext uri="{FF2B5EF4-FFF2-40B4-BE49-F238E27FC236}">
              <a16:creationId xmlns:a16="http://schemas.microsoft.com/office/drawing/2014/main" id="{7D34C785-2DB7-4034-8DDE-5CE707519756}"/>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114861</xdr:rowOff>
    </xdr:from>
    <xdr:ext cx="405111" cy="259045"/>
    <xdr:sp macro="" textlink="">
      <xdr:nvSpPr>
        <xdr:cNvPr id="410" name="n_1mainValue【市民会館】&#10;有形固定資産減価償却率">
          <a:extLst>
            <a:ext uri="{FF2B5EF4-FFF2-40B4-BE49-F238E27FC236}">
              <a16:creationId xmlns:a16="http://schemas.microsoft.com/office/drawing/2014/main" id="{28C0CD9F-D440-4F02-9FCB-361818BDD666}"/>
            </a:ext>
          </a:extLst>
        </xdr:cNvPr>
        <xdr:cNvSpPr txBox="1"/>
      </xdr:nvSpPr>
      <xdr:spPr>
        <a:xfrm>
          <a:off x="3582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75672</xdr:rowOff>
    </xdr:from>
    <xdr:ext cx="405111" cy="259045"/>
    <xdr:sp macro="" textlink="">
      <xdr:nvSpPr>
        <xdr:cNvPr id="411" name="n_2mainValue【市民会館】&#10;有形固定資産減価償却率">
          <a:extLst>
            <a:ext uri="{FF2B5EF4-FFF2-40B4-BE49-F238E27FC236}">
              <a16:creationId xmlns:a16="http://schemas.microsoft.com/office/drawing/2014/main" id="{F323E305-E7B4-4D91-A982-0CBE367193C3}"/>
            </a:ext>
          </a:extLst>
        </xdr:cNvPr>
        <xdr:cNvSpPr txBox="1"/>
      </xdr:nvSpPr>
      <xdr:spPr>
        <a:xfrm>
          <a:off x="27057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412" name="n_3mainValue【市民会館】&#10;有形固定資産減価償却率">
          <a:extLst>
            <a:ext uri="{FF2B5EF4-FFF2-40B4-BE49-F238E27FC236}">
              <a16:creationId xmlns:a16="http://schemas.microsoft.com/office/drawing/2014/main" id="{5467B850-320D-4034-A8ED-0B4683D5AB4F}"/>
            </a:ext>
          </a:extLst>
        </xdr:cNvPr>
        <xdr:cNvSpPr txBox="1"/>
      </xdr:nvSpPr>
      <xdr:spPr>
        <a:xfrm>
          <a:off x="1816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39750</xdr:rowOff>
    </xdr:from>
    <xdr:ext cx="405111" cy="259045"/>
    <xdr:sp macro="" textlink="">
      <xdr:nvSpPr>
        <xdr:cNvPr id="413" name="n_4mainValue【市民会館】&#10;有形固定資産減価償却率">
          <a:extLst>
            <a:ext uri="{FF2B5EF4-FFF2-40B4-BE49-F238E27FC236}">
              <a16:creationId xmlns:a16="http://schemas.microsoft.com/office/drawing/2014/main" id="{E2AD7122-77DF-4751-A274-AFF5E63D1D59}"/>
            </a:ext>
          </a:extLst>
        </xdr:cNvPr>
        <xdr:cNvSpPr txBox="1"/>
      </xdr:nvSpPr>
      <xdr:spPr>
        <a:xfrm>
          <a:off x="927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DE6396FF-7974-4CC2-9316-AC6E54D9A5A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C10D9352-D17D-468F-BD66-889029AB635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DCC803C8-EDF4-47C9-937F-B67643C842E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02DA1374-CE6C-4E89-B521-06B1404392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DAC1C67D-4C92-433C-A2BA-37286DA3CC7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CDC3E142-EF1E-4F65-92C1-0F454135684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F5EDE44B-8D15-4361-88B1-FA3D26A8D4A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33B0FF19-971C-4ACB-AE82-4C8D523F4C9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356F5542-DA7A-4E36-875A-119D63ED929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C038AAEC-684B-4060-A5AC-9B0CF3AE378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a:extLst>
            <a:ext uri="{FF2B5EF4-FFF2-40B4-BE49-F238E27FC236}">
              <a16:creationId xmlns:a16="http://schemas.microsoft.com/office/drawing/2014/main" id="{1969B299-BA67-4FAD-A2D4-6EB283DD86B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a:extLst>
            <a:ext uri="{FF2B5EF4-FFF2-40B4-BE49-F238E27FC236}">
              <a16:creationId xmlns:a16="http://schemas.microsoft.com/office/drawing/2014/main" id="{30E033EE-FE89-469B-9BEB-535317A04AB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a:extLst>
            <a:ext uri="{FF2B5EF4-FFF2-40B4-BE49-F238E27FC236}">
              <a16:creationId xmlns:a16="http://schemas.microsoft.com/office/drawing/2014/main" id="{0BBB7305-7483-4F5D-A0DB-4DA1B31C07D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a:extLst>
            <a:ext uri="{FF2B5EF4-FFF2-40B4-BE49-F238E27FC236}">
              <a16:creationId xmlns:a16="http://schemas.microsoft.com/office/drawing/2014/main" id="{87783DD9-7008-4707-82AF-A9E8126CB43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a:extLst>
            <a:ext uri="{FF2B5EF4-FFF2-40B4-BE49-F238E27FC236}">
              <a16:creationId xmlns:a16="http://schemas.microsoft.com/office/drawing/2014/main" id="{70090D71-E74D-4755-927A-0DD59271C5D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a:extLst>
            <a:ext uri="{FF2B5EF4-FFF2-40B4-BE49-F238E27FC236}">
              <a16:creationId xmlns:a16="http://schemas.microsoft.com/office/drawing/2014/main" id="{F34FDFC8-3ECD-412A-9AFA-13D3560F2653}"/>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a:extLst>
            <a:ext uri="{FF2B5EF4-FFF2-40B4-BE49-F238E27FC236}">
              <a16:creationId xmlns:a16="http://schemas.microsoft.com/office/drawing/2014/main" id="{44DF5FDD-E957-4664-893E-6E026E56409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a:extLst>
            <a:ext uri="{FF2B5EF4-FFF2-40B4-BE49-F238E27FC236}">
              <a16:creationId xmlns:a16="http://schemas.microsoft.com/office/drawing/2014/main" id="{5AA32F16-3E3E-41B3-A43C-4A79BEDF059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a:extLst>
            <a:ext uri="{FF2B5EF4-FFF2-40B4-BE49-F238E27FC236}">
              <a16:creationId xmlns:a16="http://schemas.microsoft.com/office/drawing/2014/main" id="{B7110FFF-320F-4C1B-A2AA-C5A2D9B380D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a:extLst>
            <a:ext uri="{FF2B5EF4-FFF2-40B4-BE49-F238E27FC236}">
              <a16:creationId xmlns:a16="http://schemas.microsoft.com/office/drawing/2014/main" id="{949D83E8-F8C5-42D2-B99B-6C131C1B355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0FAF3C74-50D0-4FED-B701-2CA35E5C110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a:extLst>
            <a:ext uri="{FF2B5EF4-FFF2-40B4-BE49-F238E27FC236}">
              <a16:creationId xmlns:a16="http://schemas.microsoft.com/office/drawing/2014/main" id="{113BE36A-737F-428F-BBD9-507700DE3DF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a:extLst>
            <a:ext uri="{FF2B5EF4-FFF2-40B4-BE49-F238E27FC236}">
              <a16:creationId xmlns:a16="http://schemas.microsoft.com/office/drawing/2014/main" id="{590F4A3C-DF81-4FE3-863B-D1870B24AF4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37" name="直線コネクタ 436">
          <a:extLst>
            <a:ext uri="{FF2B5EF4-FFF2-40B4-BE49-F238E27FC236}">
              <a16:creationId xmlns:a16="http://schemas.microsoft.com/office/drawing/2014/main" id="{FB2795EF-0E20-455A-8779-2F13E01911E4}"/>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38" name="【市民会館】&#10;一人当たり面積最小値テキスト">
          <a:extLst>
            <a:ext uri="{FF2B5EF4-FFF2-40B4-BE49-F238E27FC236}">
              <a16:creationId xmlns:a16="http://schemas.microsoft.com/office/drawing/2014/main" id="{9915F894-70FA-4947-88B6-4ACF4592FFEF}"/>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39" name="直線コネクタ 438">
          <a:extLst>
            <a:ext uri="{FF2B5EF4-FFF2-40B4-BE49-F238E27FC236}">
              <a16:creationId xmlns:a16="http://schemas.microsoft.com/office/drawing/2014/main" id="{8ED06C69-72C1-4013-84C2-AFB50A828953}"/>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40" name="【市民会館】&#10;一人当たり面積最大値テキスト">
          <a:extLst>
            <a:ext uri="{FF2B5EF4-FFF2-40B4-BE49-F238E27FC236}">
              <a16:creationId xmlns:a16="http://schemas.microsoft.com/office/drawing/2014/main" id="{47F628FC-9E16-428B-B614-FE301693744A}"/>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41" name="直線コネクタ 440">
          <a:extLst>
            <a:ext uri="{FF2B5EF4-FFF2-40B4-BE49-F238E27FC236}">
              <a16:creationId xmlns:a16="http://schemas.microsoft.com/office/drawing/2014/main" id="{ACE4F053-2AC9-4871-92C8-AD22F81D7C8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42" name="【市民会館】&#10;一人当たり面積平均値テキスト">
          <a:extLst>
            <a:ext uri="{FF2B5EF4-FFF2-40B4-BE49-F238E27FC236}">
              <a16:creationId xmlns:a16="http://schemas.microsoft.com/office/drawing/2014/main" id="{4E1FD26F-8C3A-46A2-B96F-CB267ECE380C}"/>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43" name="フローチャート: 判断 442">
          <a:extLst>
            <a:ext uri="{FF2B5EF4-FFF2-40B4-BE49-F238E27FC236}">
              <a16:creationId xmlns:a16="http://schemas.microsoft.com/office/drawing/2014/main" id="{CDCAE06E-CF65-46CE-99DE-0E886A6DB5C1}"/>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44" name="フローチャート: 判断 443">
          <a:extLst>
            <a:ext uri="{FF2B5EF4-FFF2-40B4-BE49-F238E27FC236}">
              <a16:creationId xmlns:a16="http://schemas.microsoft.com/office/drawing/2014/main" id="{596072D9-DE5C-45AD-866F-6556596A4A14}"/>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45" name="フローチャート: 判断 444">
          <a:extLst>
            <a:ext uri="{FF2B5EF4-FFF2-40B4-BE49-F238E27FC236}">
              <a16:creationId xmlns:a16="http://schemas.microsoft.com/office/drawing/2014/main" id="{B84A6134-54AE-4D0A-AB35-2DFCC51A6A28}"/>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46" name="フローチャート: 判断 445">
          <a:extLst>
            <a:ext uri="{FF2B5EF4-FFF2-40B4-BE49-F238E27FC236}">
              <a16:creationId xmlns:a16="http://schemas.microsoft.com/office/drawing/2014/main" id="{D7F15857-0F42-411A-91F1-A037566247B5}"/>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47" name="フローチャート: 判断 446">
          <a:extLst>
            <a:ext uri="{FF2B5EF4-FFF2-40B4-BE49-F238E27FC236}">
              <a16:creationId xmlns:a16="http://schemas.microsoft.com/office/drawing/2014/main" id="{C3FCA86F-88CA-4028-99C8-BE1B580F8114}"/>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AAD0C13A-C6F4-4A4E-AE05-6471F216AD2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46C9E0AD-29BB-406B-895B-5BA5B6B2267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42B1435-D5C2-464D-8966-06EB444C369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4661FEEC-EAB9-4C6F-BF3A-395F1DD6323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D907C78D-6533-4396-8398-4ED6EF625C3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48261</xdr:rowOff>
    </xdr:from>
    <xdr:to>
      <xdr:col>55</xdr:col>
      <xdr:colOff>50800</xdr:colOff>
      <xdr:row>107</xdr:row>
      <xdr:rowOff>149861</xdr:rowOff>
    </xdr:to>
    <xdr:sp macro="" textlink="">
      <xdr:nvSpPr>
        <xdr:cNvPr id="453" name="楕円 452">
          <a:extLst>
            <a:ext uri="{FF2B5EF4-FFF2-40B4-BE49-F238E27FC236}">
              <a16:creationId xmlns:a16="http://schemas.microsoft.com/office/drawing/2014/main" id="{C121152C-BC16-40D6-ACE8-A713650C614B}"/>
            </a:ext>
          </a:extLst>
        </xdr:cNvPr>
        <xdr:cNvSpPr/>
      </xdr:nvSpPr>
      <xdr:spPr>
        <a:xfrm>
          <a:off x="10426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26688</xdr:rowOff>
    </xdr:from>
    <xdr:ext cx="469744" cy="259045"/>
    <xdr:sp macro="" textlink="">
      <xdr:nvSpPr>
        <xdr:cNvPr id="454" name="【市民会館】&#10;一人当たり面積該当値テキスト">
          <a:extLst>
            <a:ext uri="{FF2B5EF4-FFF2-40B4-BE49-F238E27FC236}">
              <a16:creationId xmlns:a16="http://schemas.microsoft.com/office/drawing/2014/main" id="{8A45F485-C660-4CF4-9B78-4DA2F9A2135D}"/>
            </a:ext>
          </a:extLst>
        </xdr:cNvPr>
        <xdr:cNvSpPr txBox="1"/>
      </xdr:nvSpPr>
      <xdr:spPr>
        <a:xfrm>
          <a:off x="10515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55880</xdr:rowOff>
    </xdr:from>
    <xdr:to>
      <xdr:col>50</xdr:col>
      <xdr:colOff>165100</xdr:colOff>
      <xdr:row>107</xdr:row>
      <xdr:rowOff>157480</xdr:rowOff>
    </xdr:to>
    <xdr:sp macro="" textlink="">
      <xdr:nvSpPr>
        <xdr:cNvPr id="455" name="楕円 454">
          <a:extLst>
            <a:ext uri="{FF2B5EF4-FFF2-40B4-BE49-F238E27FC236}">
              <a16:creationId xmlns:a16="http://schemas.microsoft.com/office/drawing/2014/main" id="{17E5CE0D-A6CF-4186-922B-5EE29B528A49}"/>
            </a:ext>
          </a:extLst>
        </xdr:cNvPr>
        <xdr:cNvSpPr/>
      </xdr:nvSpPr>
      <xdr:spPr>
        <a:xfrm>
          <a:off x="9588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99061</xdr:rowOff>
    </xdr:from>
    <xdr:to>
      <xdr:col>55</xdr:col>
      <xdr:colOff>0</xdr:colOff>
      <xdr:row>107</xdr:row>
      <xdr:rowOff>106680</xdr:rowOff>
    </xdr:to>
    <xdr:cxnSp macro="">
      <xdr:nvCxnSpPr>
        <xdr:cNvPr id="456" name="直線コネクタ 455">
          <a:extLst>
            <a:ext uri="{FF2B5EF4-FFF2-40B4-BE49-F238E27FC236}">
              <a16:creationId xmlns:a16="http://schemas.microsoft.com/office/drawing/2014/main" id="{5959A425-401B-4CD3-A3BA-DCB03FC9EC3D}"/>
            </a:ext>
          </a:extLst>
        </xdr:cNvPr>
        <xdr:cNvCxnSpPr/>
      </xdr:nvCxnSpPr>
      <xdr:spPr>
        <a:xfrm flipV="1">
          <a:off x="9639300" y="184442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57" name="楕円 456">
          <a:extLst>
            <a:ext uri="{FF2B5EF4-FFF2-40B4-BE49-F238E27FC236}">
              <a16:creationId xmlns:a16="http://schemas.microsoft.com/office/drawing/2014/main" id="{3A0C1334-5F77-4B9B-AB8B-C738EA85D3ED}"/>
            </a:ext>
          </a:extLst>
        </xdr:cNvPr>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106680</xdr:rowOff>
    </xdr:from>
    <xdr:to>
      <xdr:col>50</xdr:col>
      <xdr:colOff>114300</xdr:colOff>
      <xdr:row>107</xdr:row>
      <xdr:rowOff>110489</xdr:rowOff>
    </xdr:to>
    <xdr:cxnSp macro="">
      <xdr:nvCxnSpPr>
        <xdr:cNvPr id="458" name="直線コネクタ 457">
          <a:extLst>
            <a:ext uri="{FF2B5EF4-FFF2-40B4-BE49-F238E27FC236}">
              <a16:creationId xmlns:a16="http://schemas.microsoft.com/office/drawing/2014/main" id="{76D17E5A-78B2-4A26-A017-60DFAF5C1712}"/>
            </a:ext>
          </a:extLst>
        </xdr:cNvPr>
        <xdr:cNvCxnSpPr/>
      </xdr:nvCxnSpPr>
      <xdr:spPr>
        <a:xfrm flipV="1">
          <a:off x="8750300" y="1845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61595</xdr:rowOff>
    </xdr:from>
    <xdr:to>
      <xdr:col>41</xdr:col>
      <xdr:colOff>101600</xdr:colOff>
      <xdr:row>107</xdr:row>
      <xdr:rowOff>163195</xdr:rowOff>
    </xdr:to>
    <xdr:sp macro="" textlink="">
      <xdr:nvSpPr>
        <xdr:cNvPr id="459" name="楕円 458">
          <a:extLst>
            <a:ext uri="{FF2B5EF4-FFF2-40B4-BE49-F238E27FC236}">
              <a16:creationId xmlns:a16="http://schemas.microsoft.com/office/drawing/2014/main" id="{B55788CB-791F-45EB-A08D-F98E19C9AA77}"/>
            </a:ext>
          </a:extLst>
        </xdr:cNvPr>
        <xdr:cNvSpPr/>
      </xdr:nvSpPr>
      <xdr:spPr>
        <a:xfrm>
          <a:off x="7810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110489</xdr:rowOff>
    </xdr:from>
    <xdr:to>
      <xdr:col>45</xdr:col>
      <xdr:colOff>177800</xdr:colOff>
      <xdr:row>107</xdr:row>
      <xdr:rowOff>112395</xdr:rowOff>
    </xdr:to>
    <xdr:cxnSp macro="">
      <xdr:nvCxnSpPr>
        <xdr:cNvPr id="460" name="直線コネクタ 459">
          <a:extLst>
            <a:ext uri="{FF2B5EF4-FFF2-40B4-BE49-F238E27FC236}">
              <a16:creationId xmlns:a16="http://schemas.microsoft.com/office/drawing/2014/main" id="{26E6B05E-81EA-419F-9254-950ABAA451E4}"/>
            </a:ext>
          </a:extLst>
        </xdr:cNvPr>
        <xdr:cNvCxnSpPr/>
      </xdr:nvCxnSpPr>
      <xdr:spPr>
        <a:xfrm flipV="1">
          <a:off x="7861300" y="184556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65405</xdr:rowOff>
    </xdr:from>
    <xdr:to>
      <xdr:col>36</xdr:col>
      <xdr:colOff>165100</xdr:colOff>
      <xdr:row>107</xdr:row>
      <xdr:rowOff>167005</xdr:rowOff>
    </xdr:to>
    <xdr:sp macro="" textlink="">
      <xdr:nvSpPr>
        <xdr:cNvPr id="461" name="楕円 460">
          <a:extLst>
            <a:ext uri="{FF2B5EF4-FFF2-40B4-BE49-F238E27FC236}">
              <a16:creationId xmlns:a16="http://schemas.microsoft.com/office/drawing/2014/main" id="{0B7B9390-3731-42AC-8CFC-BD14C7E5BF4B}"/>
            </a:ext>
          </a:extLst>
        </xdr:cNvPr>
        <xdr:cNvSpPr/>
      </xdr:nvSpPr>
      <xdr:spPr>
        <a:xfrm>
          <a:off x="6921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112395</xdr:rowOff>
    </xdr:from>
    <xdr:to>
      <xdr:col>41</xdr:col>
      <xdr:colOff>50800</xdr:colOff>
      <xdr:row>107</xdr:row>
      <xdr:rowOff>116205</xdr:rowOff>
    </xdr:to>
    <xdr:cxnSp macro="">
      <xdr:nvCxnSpPr>
        <xdr:cNvPr id="462" name="直線コネクタ 461">
          <a:extLst>
            <a:ext uri="{FF2B5EF4-FFF2-40B4-BE49-F238E27FC236}">
              <a16:creationId xmlns:a16="http://schemas.microsoft.com/office/drawing/2014/main" id="{7452D5BB-EAC5-4C73-88DF-AEC61BF4C5E3}"/>
            </a:ext>
          </a:extLst>
        </xdr:cNvPr>
        <xdr:cNvCxnSpPr/>
      </xdr:nvCxnSpPr>
      <xdr:spPr>
        <a:xfrm flipV="1">
          <a:off x="6972300" y="18457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63" name="n_1aveValue【市民会館】&#10;一人当たり面積">
          <a:extLst>
            <a:ext uri="{FF2B5EF4-FFF2-40B4-BE49-F238E27FC236}">
              <a16:creationId xmlns:a16="http://schemas.microsoft.com/office/drawing/2014/main" id="{E3197619-2D77-44F2-ACFA-1828ACAA4CCF}"/>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64" name="n_2aveValue【市民会館】&#10;一人当たり面積">
          <a:extLst>
            <a:ext uri="{FF2B5EF4-FFF2-40B4-BE49-F238E27FC236}">
              <a16:creationId xmlns:a16="http://schemas.microsoft.com/office/drawing/2014/main" id="{6564C425-B412-4838-AF2F-83973AD7ED1E}"/>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65" name="n_3aveValue【市民会館】&#10;一人当たり面積">
          <a:extLst>
            <a:ext uri="{FF2B5EF4-FFF2-40B4-BE49-F238E27FC236}">
              <a16:creationId xmlns:a16="http://schemas.microsoft.com/office/drawing/2014/main" id="{4860E0AD-C11B-4AAC-B317-65D2B13C84DC}"/>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66" name="n_4aveValue【市民会館】&#10;一人当たり面積">
          <a:extLst>
            <a:ext uri="{FF2B5EF4-FFF2-40B4-BE49-F238E27FC236}">
              <a16:creationId xmlns:a16="http://schemas.microsoft.com/office/drawing/2014/main" id="{4AACBF7D-E0E3-4CD4-852D-DEF17D7A8B75}"/>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148607</xdr:rowOff>
    </xdr:from>
    <xdr:ext cx="469744" cy="259045"/>
    <xdr:sp macro="" textlink="">
      <xdr:nvSpPr>
        <xdr:cNvPr id="467" name="n_1mainValue【市民会館】&#10;一人当たり面積">
          <a:extLst>
            <a:ext uri="{FF2B5EF4-FFF2-40B4-BE49-F238E27FC236}">
              <a16:creationId xmlns:a16="http://schemas.microsoft.com/office/drawing/2014/main" id="{B57719E2-016C-408C-90C4-60EDF6DFBF78}"/>
            </a:ext>
          </a:extLst>
        </xdr:cNvPr>
        <xdr:cNvSpPr txBox="1"/>
      </xdr:nvSpPr>
      <xdr:spPr>
        <a:xfrm>
          <a:off x="9391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68" name="n_2mainValue【市民会館】&#10;一人当たり面積">
          <a:extLst>
            <a:ext uri="{FF2B5EF4-FFF2-40B4-BE49-F238E27FC236}">
              <a16:creationId xmlns:a16="http://schemas.microsoft.com/office/drawing/2014/main" id="{F141BAA0-3FB9-466B-A0FF-8070277B00A6}"/>
            </a:ext>
          </a:extLst>
        </xdr:cNvPr>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154322</xdr:rowOff>
    </xdr:from>
    <xdr:ext cx="469744" cy="259045"/>
    <xdr:sp macro="" textlink="">
      <xdr:nvSpPr>
        <xdr:cNvPr id="469" name="n_3mainValue【市民会館】&#10;一人当たり面積">
          <a:extLst>
            <a:ext uri="{FF2B5EF4-FFF2-40B4-BE49-F238E27FC236}">
              <a16:creationId xmlns:a16="http://schemas.microsoft.com/office/drawing/2014/main" id="{19492CEC-DC37-4A39-8386-44AA6368285C}"/>
            </a:ext>
          </a:extLst>
        </xdr:cNvPr>
        <xdr:cNvSpPr txBox="1"/>
      </xdr:nvSpPr>
      <xdr:spPr>
        <a:xfrm>
          <a:off x="76264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158132</xdr:rowOff>
    </xdr:from>
    <xdr:ext cx="469744" cy="259045"/>
    <xdr:sp macro="" textlink="">
      <xdr:nvSpPr>
        <xdr:cNvPr id="470" name="n_4mainValue【市民会館】&#10;一人当たり面積">
          <a:extLst>
            <a:ext uri="{FF2B5EF4-FFF2-40B4-BE49-F238E27FC236}">
              <a16:creationId xmlns:a16="http://schemas.microsoft.com/office/drawing/2014/main" id="{89716195-CB3D-4FC5-9CD0-79A205694E03}"/>
            </a:ext>
          </a:extLst>
        </xdr:cNvPr>
        <xdr:cNvSpPr txBox="1"/>
      </xdr:nvSpPr>
      <xdr:spPr>
        <a:xfrm>
          <a:off x="6737427" y="185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BA4DC2D7-284C-452B-8C6D-CAD696CA2B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E87607EE-0708-43F9-9ECA-F319F44A09E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A711E907-FE08-40BD-83A7-207623A5C5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41AEBD7A-0CA3-4690-B05A-0231D03B7F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4BDB8705-CCE9-4B23-A70C-6431101A43B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C85A3E4A-0682-4989-B54E-87416C86324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E1712B4-7C93-41E0-85B5-EC620F846E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E8B5360B-A590-4887-98A6-31665173DF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E587D6E7-90C7-49E6-926D-9F324F01A0B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6FBED860-4124-49BF-9ECF-7915125CC3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12E489CE-DEFA-4447-BC45-0899F288E37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a:extLst>
            <a:ext uri="{FF2B5EF4-FFF2-40B4-BE49-F238E27FC236}">
              <a16:creationId xmlns:a16="http://schemas.microsoft.com/office/drawing/2014/main" id="{1CF8CA1D-2EBF-434E-B8C6-372A52A89C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a:extLst>
            <a:ext uri="{FF2B5EF4-FFF2-40B4-BE49-F238E27FC236}">
              <a16:creationId xmlns:a16="http://schemas.microsoft.com/office/drawing/2014/main" id="{239BA5EB-3AE2-48E8-972F-D3A1996639A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a:extLst>
            <a:ext uri="{FF2B5EF4-FFF2-40B4-BE49-F238E27FC236}">
              <a16:creationId xmlns:a16="http://schemas.microsoft.com/office/drawing/2014/main" id="{B1B77B4A-DF0A-4A1B-A52D-6867A5774FA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a:extLst>
            <a:ext uri="{FF2B5EF4-FFF2-40B4-BE49-F238E27FC236}">
              <a16:creationId xmlns:a16="http://schemas.microsoft.com/office/drawing/2014/main" id="{22378498-275B-4E6B-8314-D9EFFEF0610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a:extLst>
            <a:ext uri="{FF2B5EF4-FFF2-40B4-BE49-F238E27FC236}">
              <a16:creationId xmlns:a16="http://schemas.microsoft.com/office/drawing/2014/main" id="{61CFB94E-421A-42C9-A4EC-C72011984FC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a:extLst>
            <a:ext uri="{FF2B5EF4-FFF2-40B4-BE49-F238E27FC236}">
              <a16:creationId xmlns:a16="http://schemas.microsoft.com/office/drawing/2014/main" id="{3385B56A-C112-4F3E-8E06-7B418530DF2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a:extLst>
            <a:ext uri="{FF2B5EF4-FFF2-40B4-BE49-F238E27FC236}">
              <a16:creationId xmlns:a16="http://schemas.microsoft.com/office/drawing/2014/main" id="{A534E8C0-BABF-459A-B39A-6F6E58702A4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a:extLst>
            <a:ext uri="{FF2B5EF4-FFF2-40B4-BE49-F238E27FC236}">
              <a16:creationId xmlns:a16="http://schemas.microsoft.com/office/drawing/2014/main" id="{44C1065D-1291-43F3-B371-290E399A931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a:extLst>
            <a:ext uri="{FF2B5EF4-FFF2-40B4-BE49-F238E27FC236}">
              <a16:creationId xmlns:a16="http://schemas.microsoft.com/office/drawing/2014/main" id="{C5152427-AABA-48EA-894C-C41B3899032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a:extLst>
            <a:ext uri="{FF2B5EF4-FFF2-40B4-BE49-F238E27FC236}">
              <a16:creationId xmlns:a16="http://schemas.microsoft.com/office/drawing/2014/main" id="{DB8AE212-64B1-4D84-848F-03E0FA4504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a:extLst>
            <a:ext uri="{FF2B5EF4-FFF2-40B4-BE49-F238E27FC236}">
              <a16:creationId xmlns:a16="http://schemas.microsoft.com/office/drawing/2014/main" id="{4DBAED67-A2D7-4781-A5FC-6699AEFD363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a:extLst>
            <a:ext uri="{FF2B5EF4-FFF2-40B4-BE49-F238E27FC236}">
              <a16:creationId xmlns:a16="http://schemas.microsoft.com/office/drawing/2014/main" id="{7FD99181-BE5C-4E77-88CC-AD3111D9D7A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a:extLst>
            <a:ext uri="{FF2B5EF4-FFF2-40B4-BE49-F238E27FC236}">
              <a16:creationId xmlns:a16="http://schemas.microsoft.com/office/drawing/2014/main" id="{72F1BFC8-07B3-4D6F-B7CB-785B57DB3D7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一般廃棄物処理施設】&#10;有形固定資産減価償却率グラフ枠">
          <a:extLst>
            <a:ext uri="{FF2B5EF4-FFF2-40B4-BE49-F238E27FC236}">
              <a16:creationId xmlns:a16="http://schemas.microsoft.com/office/drawing/2014/main" id="{64C83616-3826-48A3-A7E7-A344522EDB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496" name="直線コネクタ 495">
          <a:extLst>
            <a:ext uri="{FF2B5EF4-FFF2-40B4-BE49-F238E27FC236}">
              <a16:creationId xmlns:a16="http://schemas.microsoft.com/office/drawing/2014/main" id="{15C4E8E5-064D-46BE-A84F-D96102CD82F5}"/>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497" name="【一般廃棄物処理施設】&#10;有形固定資産減価償却率最小値テキスト">
          <a:extLst>
            <a:ext uri="{FF2B5EF4-FFF2-40B4-BE49-F238E27FC236}">
              <a16:creationId xmlns:a16="http://schemas.microsoft.com/office/drawing/2014/main" id="{03F3B6CB-107D-4A5A-A35D-5B9B196CC117}"/>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498" name="直線コネクタ 497">
          <a:extLst>
            <a:ext uri="{FF2B5EF4-FFF2-40B4-BE49-F238E27FC236}">
              <a16:creationId xmlns:a16="http://schemas.microsoft.com/office/drawing/2014/main" id="{821D8D02-F75D-4BE0-A022-FE9FBC8060A6}"/>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99" name="【一般廃棄物処理施設】&#10;有形固定資産減価償却率最大値テキスト">
          <a:extLst>
            <a:ext uri="{FF2B5EF4-FFF2-40B4-BE49-F238E27FC236}">
              <a16:creationId xmlns:a16="http://schemas.microsoft.com/office/drawing/2014/main" id="{360808F3-6079-4D58-943D-BF8D05119B18}"/>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00" name="直線コネクタ 499">
          <a:extLst>
            <a:ext uri="{FF2B5EF4-FFF2-40B4-BE49-F238E27FC236}">
              <a16:creationId xmlns:a16="http://schemas.microsoft.com/office/drawing/2014/main" id="{6928A95F-EAB2-4AD3-B0FB-8A452FDFA538}"/>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01" name="【一般廃棄物処理施設】&#10;有形固定資産減価償却率平均値テキスト">
          <a:extLst>
            <a:ext uri="{FF2B5EF4-FFF2-40B4-BE49-F238E27FC236}">
              <a16:creationId xmlns:a16="http://schemas.microsoft.com/office/drawing/2014/main" id="{5EDE887B-91B4-49BA-9294-0D61918FE65C}"/>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02" name="フローチャート: 判断 501">
          <a:extLst>
            <a:ext uri="{FF2B5EF4-FFF2-40B4-BE49-F238E27FC236}">
              <a16:creationId xmlns:a16="http://schemas.microsoft.com/office/drawing/2014/main" id="{723D83B3-64EC-4134-8FDF-8F1B0EA24F3A}"/>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03" name="フローチャート: 判断 502">
          <a:extLst>
            <a:ext uri="{FF2B5EF4-FFF2-40B4-BE49-F238E27FC236}">
              <a16:creationId xmlns:a16="http://schemas.microsoft.com/office/drawing/2014/main" id="{A364F5C8-3FA0-469D-87C2-ED0B21F1F80F}"/>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04" name="フローチャート: 判断 503">
          <a:extLst>
            <a:ext uri="{FF2B5EF4-FFF2-40B4-BE49-F238E27FC236}">
              <a16:creationId xmlns:a16="http://schemas.microsoft.com/office/drawing/2014/main" id="{1C2232E4-FEF4-44B3-8220-DF30EE8F2A5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05" name="フローチャート: 判断 504">
          <a:extLst>
            <a:ext uri="{FF2B5EF4-FFF2-40B4-BE49-F238E27FC236}">
              <a16:creationId xmlns:a16="http://schemas.microsoft.com/office/drawing/2014/main" id="{EDC436A1-CF81-423E-8B88-A172F07A6ACE}"/>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06" name="フローチャート: 判断 505">
          <a:extLst>
            <a:ext uri="{FF2B5EF4-FFF2-40B4-BE49-F238E27FC236}">
              <a16:creationId xmlns:a16="http://schemas.microsoft.com/office/drawing/2014/main" id="{31AA15E2-9E22-453A-BBA5-7D98BAC2382D}"/>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EFE53031-8C51-4AD9-99CB-896D9C66022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7F135B68-8076-4C7B-B4E6-54538DCAD13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AA7FF691-769D-484E-A1B6-9961D2EEBE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ED32B81A-D6C3-4054-9EC7-AF17A083C58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AB6D27A4-88C1-494D-83F5-4FDA6691C04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146231</xdr:rowOff>
    </xdr:from>
    <xdr:to>
      <xdr:col>85</xdr:col>
      <xdr:colOff>177800</xdr:colOff>
      <xdr:row>37</xdr:row>
      <xdr:rowOff>76381</xdr:rowOff>
    </xdr:to>
    <xdr:sp macro="" textlink="">
      <xdr:nvSpPr>
        <xdr:cNvPr id="512" name="楕円 511">
          <a:extLst>
            <a:ext uri="{FF2B5EF4-FFF2-40B4-BE49-F238E27FC236}">
              <a16:creationId xmlns:a16="http://schemas.microsoft.com/office/drawing/2014/main" id="{38130701-DC3C-4381-BDA0-63E4113F3E33}"/>
            </a:ext>
          </a:extLst>
        </xdr:cNvPr>
        <xdr:cNvSpPr/>
      </xdr:nvSpPr>
      <xdr:spPr>
        <a:xfrm>
          <a:off x="16268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169108</xdr:rowOff>
    </xdr:from>
    <xdr:ext cx="405111" cy="259045"/>
    <xdr:sp macro="" textlink="">
      <xdr:nvSpPr>
        <xdr:cNvPr id="513" name="【一般廃棄物処理施設】&#10;有形固定資産減価償却率該当値テキスト">
          <a:extLst>
            <a:ext uri="{FF2B5EF4-FFF2-40B4-BE49-F238E27FC236}">
              <a16:creationId xmlns:a16="http://schemas.microsoft.com/office/drawing/2014/main" id="{036D1ADC-BDAE-41D4-8FF8-BF3467E1D43B}"/>
            </a:ext>
          </a:extLst>
        </xdr:cNvPr>
        <xdr:cNvSpPr txBox="1"/>
      </xdr:nvSpPr>
      <xdr:spPr>
        <a:xfrm>
          <a:off x="16357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107043</xdr:rowOff>
    </xdr:from>
    <xdr:to>
      <xdr:col>81</xdr:col>
      <xdr:colOff>101600</xdr:colOff>
      <xdr:row>37</xdr:row>
      <xdr:rowOff>37193</xdr:rowOff>
    </xdr:to>
    <xdr:sp macro="" textlink="">
      <xdr:nvSpPr>
        <xdr:cNvPr id="514" name="楕円 513">
          <a:extLst>
            <a:ext uri="{FF2B5EF4-FFF2-40B4-BE49-F238E27FC236}">
              <a16:creationId xmlns:a16="http://schemas.microsoft.com/office/drawing/2014/main" id="{9E1BA4E3-D828-4B08-ACBE-9BD53DEF2F7D}"/>
            </a:ext>
          </a:extLst>
        </xdr:cNvPr>
        <xdr:cNvSpPr/>
      </xdr:nvSpPr>
      <xdr:spPr>
        <a:xfrm>
          <a:off x="15430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157843</xdr:rowOff>
    </xdr:from>
    <xdr:to>
      <xdr:col>85</xdr:col>
      <xdr:colOff>127000</xdr:colOff>
      <xdr:row>37</xdr:row>
      <xdr:rowOff>25581</xdr:rowOff>
    </xdr:to>
    <xdr:cxnSp macro="">
      <xdr:nvCxnSpPr>
        <xdr:cNvPr id="515" name="直線コネクタ 514">
          <a:extLst>
            <a:ext uri="{FF2B5EF4-FFF2-40B4-BE49-F238E27FC236}">
              <a16:creationId xmlns:a16="http://schemas.microsoft.com/office/drawing/2014/main" id="{C2F69EEA-25E7-4108-96C1-37810042EEBB}"/>
            </a:ext>
          </a:extLst>
        </xdr:cNvPr>
        <xdr:cNvCxnSpPr/>
      </xdr:nvCxnSpPr>
      <xdr:spPr>
        <a:xfrm>
          <a:off x="15481300" y="633004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51526</xdr:rowOff>
    </xdr:from>
    <xdr:to>
      <xdr:col>76</xdr:col>
      <xdr:colOff>165100</xdr:colOff>
      <xdr:row>36</xdr:row>
      <xdr:rowOff>153126</xdr:rowOff>
    </xdr:to>
    <xdr:sp macro="" textlink="">
      <xdr:nvSpPr>
        <xdr:cNvPr id="516" name="楕円 515">
          <a:extLst>
            <a:ext uri="{FF2B5EF4-FFF2-40B4-BE49-F238E27FC236}">
              <a16:creationId xmlns:a16="http://schemas.microsoft.com/office/drawing/2014/main" id="{A45BC8B7-2BE9-4F10-915D-23D9255A8C1F}"/>
            </a:ext>
          </a:extLst>
        </xdr:cNvPr>
        <xdr:cNvSpPr/>
      </xdr:nvSpPr>
      <xdr:spPr>
        <a:xfrm>
          <a:off x="14541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102326</xdr:rowOff>
    </xdr:from>
    <xdr:to>
      <xdr:col>81</xdr:col>
      <xdr:colOff>50800</xdr:colOff>
      <xdr:row>36</xdr:row>
      <xdr:rowOff>157843</xdr:rowOff>
    </xdr:to>
    <xdr:cxnSp macro="">
      <xdr:nvCxnSpPr>
        <xdr:cNvPr id="517" name="直線コネクタ 516">
          <a:extLst>
            <a:ext uri="{FF2B5EF4-FFF2-40B4-BE49-F238E27FC236}">
              <a16:creationId xmlns:a16="http://schemas.microsoft.com/office/drawing/2014/main" id="{E241ACB4-C151-42AA-8E20-0B7EDFD76B9E}"/>
            </a:ext>
          </a:extLst>
        </xdr:cNvPr>
        <xdr:cNvCxnSpPr/>
      </xdr:nvCxnSpPr>
      <xdr:spPr>
        <a:xfrm>
          <a:off x="14592300" y="62745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518" name="楕円 517">
          <a:extLst>
            <a:ext uri="{FF2B5EF4-FFF2-40B4-BE49-F238E27FC236}">
              <a16:creationId xmlns:a16="http://schemas.microsoft.com/office/drawing/2014/main" id="{A4BB2CB3-4D9C-468B-8F4E-87CB051491CB}"/>
            </a:ext>
          </a:extLst>
        </xdr:cNvPr>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102326</xdr:rowOff>
    </xdr:from>
    <xdr:to>
      <xdr:col>76</xdr:col>
      <xdr:colOff>114300</xdr:colOff>
      <xdr:row>38</xdr:row>
      <xdr:rowOff>20683</xdr:rowOff>
    </xdr:to>
    <xdr:cxnSp macro="">
      <xdr:nvCxnSpPr>
        <xdr:cNvPr id="519" name="直線コネクタ 518">
          <a:extLst>
            <a:ext uri="{FF2B5EF4-FFF2-40B4-BE49-F238E27FC236}">
              <a16:creationId xmlns:a16="http://schemas.microsoft.com/office/drawing/2014/main" id="{A1A16F15-803F-4036-ACBB-4FDD5E6D8CD8}"/>
            </a:ext>
          </a:extLst>
        </xdr:cNvPr>
        <xdr:cNvCxnSpPr/>
      </xdr:nvCxnSpPr>
      <xdr:spPr>
        <a:xfrm flipV="1">
          <a:off x="13703300" y="6274526"/>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141333</xdr:rowOff>
    </xdr:from>
    <xdr:to>
      <xdr:col>67</xdr:col>
      <xdr:colOff>101600</xdr:colOff>
      <xdr:row>38</xdr:row>
      <xdr:rowOff>71482</xdr:rowOff>
    </xdr:to>
    <xdr:sp macro="" textlink="">
      <xdr:nvSpPr>
        <xdr:cNvPr id="520" name="楕円 519">
          <a:extLst>
            <a:ext uri="{FF2B5EF4-FFF2-40B4-BE49-F238E27FC236}">
              <a16:creationId xmlns:a16="http://schemas.microsoft.com/office/drawing/2014/main" id="{B0D42208-6F83-4AB4-9D25-64664EA7F0CF}"/>
            </a:ext>
          </a:extLst>
        </xdr:cNvPr>
        <xdr:cNvSpPr/>
      </xdr:nvSpPr>
      <xdr:spPr>
        <a:xfrm>
          <a:off x="12763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20683</xdr:rowOff>
    </xdr:from>
    <xdr:to>
      <xdr:col>71</xdr:col>
      <xdr:colOff>177800</xdr:colOff>
      <xdr:row>38</xdr:row>
      <xdr:rowOff>20683</xdr:rowOff>
    </xdr:to>
    <xdr:cxnSp macro="">
      <xdr:nvCxnSpPr>
        <xdr:cNvPr id="521" name="直線コネクタ 520">
          <a:extLst>
            <a:ext uri="{FF2B5EF4-FFF2-40B4-BE49-F238E27FC236}">
              <a16:creationId xmlns:a16="http://schemas.microsoft.com/office/drawing/2014/main" id="{2D0B4CAA-2527-4643-886E-678F7AAAB344}"/>
            </a:ext>
          </a:extLst>
        </xdr:cNvPr>
        <xdr:cNvCxnSpPr/>
      </xdr:nvCxnSpPr>
      <xdr:spPr>
        <a:xfrm>
          <a:off x="12814300" y="6535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22" name="n_1aveValue【一般廃棄物処理施設】&#10;有形固定資産減価償却率">
          <a:extLst>
            <a:ext uri="{FF2B5EF4-FFF2-40B4-BE49-F238E27FC236}">
              <a16:creationId xmlns:a16="http://schemas.microsoft.com/office/drawing/2014/main" id="{C2BFAAAD-D88D-4B9B-AFD8-D22B200914BB}"/>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23" name="n_2aveValue【一般廃棄物処理施設】&#10;有形固定資産減価償却率">
          <a:extLst>
            <a:ext uri="{FF2B5EF4-FFF2-40B4-BE49-F238E27FC236}">
              <a16:creationId xmlns:a16="http://schemas.microsoft.com/office/drawing/2014/main" id="{1CAF7B91-AE3E-4DD5-A5A9-37266BBAF57D}"/>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24" name="n_3aveValue【一般廃棄物処理施設】&#10;有形固定資産減価償却率">
          <a:extLst>
            <a:ext uri="{FF2B5EF4-FFF2-40B4-BE49-F238E27FC236}">
              <a16:creationId xmlns:a16="http://schemas.microsoft.com/office/drawing/2014/main" id="{882C2AA0-A3E0-4B17-82EC-709EB9CCC392}"/>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25" name="n_4aveValue【一般廃棄物処理施設】&#10;有形固定資産減価償却率">
          <a:extLst>
            <a:ext uri="{FF2B5EF4-FFF2-40B4-BE49-F238E27FC236}">
              <a16:creationId xmlns:a16="http://schemas.microsoft.com/office/drawing/2014/main" id="{FEFC75B0-5E3D-4643-BE28-8DCD4EA6BDEA}"/>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53720</xdr:rowOff>
    </xdr:from>
    <xdr:ext cx="405111" cy="259045"/>
    <xdr:sp macro="" textlink="">
      <xdr:nvSpPr>
        <xdr:cNvPr id="526" name="n_1mainValue【一般廃棄物処理施設】&#10;有形固定資産減価償却率">
          <a:extLst>
            <a:ext uri="{FF2B5EF4-FFF2-40B4-BE49-F238E27FC236}">
              <a16:creationId xmlns:a16="http://schemas.microsoft.com/office/drawing/2014/main" id="{B5F42FAC-1CD2-4EED-B529-DE29E2602ABB}"/>
            </a:ext>
          </a:extLst>
        </xdr:cNvPr>
        <xdr:cNvSpPr txBox="1"/>
      </xdr:nvSpPr>
      <xdr:spPr>
        <a:xfrm>
          <a:off x="15266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169653</xdr:rowOff>
    </xdr:from>
    <xdr:ext cx="405111" cy="259045"/>
    <xdr:sp macro="" textlink="">
      <xdr:nvSpPr>
        <xdr:cNvPr id="527" name="n_2mainValue【一般廃棄物処理施設】&#10;有形固定資産減価償却率">
          <a:extLst>
            <a:ext uri="{FF2B5EF4-FFF2-40B4-BE49-F238E27FC236}">
              <a16:creationId xmlns:a16="http://schemas.microsoft.com/office/drawing/2014/main" id="{83719D72-D0E5-4965-8E6F-0E5E8E79611A}"/>
            </a:ext>
          </a:extLst>
        </xdr:cNvPr>
        <xdr:cNvSpPr txBox="1"/>
      </xdr:nvSpPr>
      <xdr:spPr>
        <a:xfrm>
          <a:off x="14389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88010</xdr:rowOff>
    </xdr:from>
    <xdr:ext cx="405111" cy="259045"/>
    <xdr:sp macro="" textlink="">
      <xdr:nvSpPr>
        <xdr:cNvPr id="528" name="n_3mainValue【一般廃棄物処理施設】&#10;有形固定資産減価償却率">
          <a:extLst>
            <a:ext uri="{FF2B5EF4-FFF2-40B4-BE49-F238E27FC236}">
              <a16:creationId xmlns:a16="http://schemas.microsoft.com/office/drawing/2014/main" id="{6D904E4C-9051-4419-A529-9797E79542CA}"/>
            </a:ext>
          </a:extLst>
        </xdr:cNvPr>
        <xdr:cNvSpPr txBox="1"/>
      </xdr:nvSpPr>
      <xdr:spPr>
        <a:xfrm>
          <a:off x="13500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62610</xdr:rowOff>
    </xdr:from>
    <xdr:ext cx="405111" cy="259045"/>
    <xdr:sp macro="" textlink="">
      <xdr:nvSpPr>
        <xdr:cNvPr id="529" name="n_4mainValue【一般廃棄物処理施設】&#10;有形固定資産減価償却率">
          <a:extLst>
            <a:ext uri="{FF2B5EF4-FFF2-40B4-BE49-F238E27FC236}">
              <a16:creationId xmlns:a16="http://schemas.microsoft.com/office/drawing/2014/main" id="{04D89F1F-74E2-41A9-A756-A84AF9D133FF}"/>
            </a:ext>
          </a:extLst>
        </xdr:cNvPr>
        <xdr:cNvSpPr txBox="1"/>
      </xdr:nvSpPr>
      <xdr:spPr>
        <a:xfrm>
          <a:off x="12611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0" name="正方形/長方形 529">
          <a:extLst>
            <a:ext uri="{FF2B5EF4-FFF2-40B4-BE49-F238E27FC236}">
              <a16:creationId xmlns:a16="http://schemas.microsoft.com/office/drawing/2014/main" id="{250F972A-CC38-4C92-BF8C-20CFFEAB9D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1" name="正方形/長方形 530">
          <a:extLst>
            <a:ext uri="{FF2B5EF4-FFF2-40B4-BE49-F238E27FC236}">
              <a16:creationId xmlns:a16="http://schemas.microsoft.com/office/drawing/2014/main" id="{EAEE955E-39CB-432F-A24F-02874CB0639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2" name="正方形/長方形 531">
          <a:extLst>
            <a:ext uri="{FF2B5EF4-FFF2-40B4-BE49-F238E27FC236}">
              <a16:creationId xmlns:a16="http://schemas.microsoft.com/office/drawing/2014/main" id="{FEB61FE5-11CA-40BD-9292-C13526D99CB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3" name="正方形/長方形 532">
          <a:extLst>
            <a:ext uri="{FF2B5EF4-FFF2-40B4-BE49-F238E27FC236}">
              <a16:creationId xmlns:a16="http://schemas.microsoft.com/office/drawing/2014/main" id="{559E7414-245A-4EF2-B569-FAF5EFDDE5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4" name="正方形/長方形 533">
          <a:extLst>
            <a:ext uri="{FF2B5EF4-FFF2-40B4-BE49-F238E27FC236}">
              <a16:creationId xmlns:a16="http://schemas.microsoft.com/office/drawing/2014/main" id="{A181BD53-03D7-48FE-AE82-B61549255C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5" name="正方形/長方形 534">
          <a:extLst>
            <a:ext uri="{FF2B5EF4-FFF2-40B4-BE49-F238E27FC236}">
              <a16:creationId xmlns:a16="http://schemas.microsoft.com/office/drawing/2014/main" id="{7CF14FA6-CE13-4045-B8D1-BE36D9F2168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6" name="正方形/長方形 535">
          <a:extLst>
            <a:ext uri="{FF2B5EF4-FFF2-40B4-BE49-F238E27FC236}">
              <a16:creationId xmlns:a16="http://schemas.microsoft.com/office/drawing/2014/main" id="{6FF068C8-769B-43B3-B350-1B5AD84F8D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7" name="正方形/長方形 536">
          <a:extLst>
            <a:ext uri="{FF2B5EF4-FFF2-40B4-BE49-F238E27FC236}">
              <a16:creationId xmlns:a16="http://schemas.microsoft.com/office/drawing/2014/main" id="{79DEFEF2-4BD0-44D1-9CD3-05B377BBDA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8" name="テキスト ボックス 537">
          <a:extLst>
            <a:ext uri="{FF2B5EF4-FFF2-40B4-BE49-F238E27FC236}">
              <a16:creationId xmlns:a16="http://schemas.microsoft.com/office/drawing/2014/main" id="{C99C7C69-F6D4-474F-B357-5E8A22145D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9" name="直線コネクタ 538">
          <a:extLst>
            <a:ext uri="{FF2B5EF4-FFF2-40B4-BE49-F238E27FC236}">
              <a16:creationId xmlns:a16="http://schemas.microsoft.com/office/drawing/2014/main" id="{F358F232-00B0-4F02-89D9-BA0A0612000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0" name="直線コネクタ 539">
          <a:extLst>
            <a:ext uri="{FF2B5EF4-FFF2-40B4-BE49-F238E27FC236}">
              <a16:creationId xmlns:a16="http://schemas.microsoft.com/office/drawing/2014/main" id="{BA415A61-D263-49A2-B909-ABBF9EB1210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1" name="テキスト ボックス 540">
          <a:extLst>
            <a:ext uri="{FF2B5EF4-FFF2-40B4-BE49-F238E27FC236}">
              <a16:creationId xmlns:a16="http://schemas.microsoft.com/office/drawing/2014/main" id="{5114EE41-136B-4E05-8ACB-E0BAE5B2DC1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2" name="直線コネクタ 541">
          <a:extLst>
            <a:ext uri="{FF2B5EF4-FFF2-40B4-BE49-F238E27FC236}">
              <a16:creationId xmlns:a16="http://schemas.microsoft.com/office/drawing/2014/main" id="{741D41E6-875F-4FCF-B17B-CF38090EF1C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3" name="テキスト ボックス 542">
          <a:extLst>
            <a:ext uri="{FF2B5EF4-FFF2-40B4-BE49-F238E27FC236}">
              <a16:creationId xmlns:a16="http://schemas.microsoft.com/office/drawing/2014/main" id="{D12FD6C4-729D-4C7F-98DB-9A26C63BC07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4" name="直線コネクタ 543">
          <a:extLst>
            <a:ext uri="{FF2B5EF4-FFF2-40B4-BE49-F238E27FC236}">
              <a16:creationId xmlns:a16="http://schemas.microsoft.com/office/drawing/2014/main" id="{5059D5AF-B7D2-4599-B87D-7B0C0A3E415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5" name="テキスト ボックス 544">
          <a:extLst>
            <a:ext uri="{FF2B5EF4-FFF2-40B4-BE49-F238E27FC236}">
              <a16:creationId xmlns:a16="http://schemas.microsoft.com/office/drawing/2014/main" id="{335D19DC-9860-4DCA-B70F-A97371C9283A}"/>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6" name="直線コネクタ 545">
          <a:extLst>
            <a:ext uri="{FF2B5EF4-FFF2-40B4-BE49-F238E27FC236}">
              <a16:creationId xmlns:a16="http://schemas.microsoft.com/office/drawing/2014/main" id="{50BDD210-3E8F-4708-8E2E-E019177F014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7" name="テキスト ボックス 546">
          <a:extLst>
            <a:ext uri="{FF2B5EF4-FFF2-40B4-BE49-F238E27FC236}">
              <a16:creationId xmlns:a16="http://schemas.microsoft.com/office/drawing/2014/main" id="{3EE5666A-BA46-425D-9555-E4C55C13DCA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a:extLst>
            <a:ext uri="{FF2B5EF4-FFF2-40B4-BE49-F238E27FC236}">
              <a16:creationId xmlns:a16="http://schemas.microsoft.com/office/drawing/2014/main" id="{9CBB9D4C-0748-421F-8879-770AA22E6FB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a:extLst>
            <a:ext uri="{FF2B5EF4-FFF2-40B4-BE49-F238E27FC236}">
              <a16:creationId xmlns:a16="http://schemas.microsoft.com/office/drawing/2014/main" id="{FB1C3252-4C2A-4ACB-96CE-6D2083E0A39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a:extLst>
            <a:ext uri="{FF2B5EF4-FFF2-40B4-BE49-F238E27FC236}">
              <a16:creationId xmlns:a16="http://schemas.microsoft.com/office/drawing/2014/main" id="{F5D3CF75-6171-41F2-98C6-983B07F6521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51" name="直線コネクタ 550">
          <a:extLst>
            <a:ext uri="{FF2B5EF4-FFF2-40B4-BE49-F238E27FC236}">
              <a16:creationId xmlns:a16="http://schemas.microsoft.com/office/drawing/2014/main" id="{B5819C93-F1B3-4BF7-86D1-19F4C1FC6DF3}"/>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52" name="【一般廃棄物処理施設】&#10;一人当たり有形固定資産（償却資産）額最小値テキスト">
          <a:extLst>
            <a:ext uri="{FF2B5EF4-FFF2-40B4-BE49-F238E27FC236}">
              <a16:creationId xmlns:a16="http://schemas.microsoft.com/office/drawing/2014/main" id="{F77D4B2C-2534-46A6-8C28-F4D2C5273262}"/>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53" name="直線コネクタ 552">
          <a:extLst>
            <a:ext uri="{FF2B5EF4-FFF2-40B4-BE49-F238E27FC236}">
              <a16:creationId xmlns:a16="http://schemas.microsoft.com/office/drawing/2014/main" id="{0DE944B2-5355-4081-868C-4732EBBCC135}"/>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54" name="【一般廃棄物処理施設】&#10;一人当たり有形固定資産（償却資産）額最大値テキスト">
          <a:extLst>
            <a:ext uri="{FF2B5EF4-FFF2-40B4-BE49-F238E27FC236}">
              <a16:creationId xmlns:a16="http://schemas.microsoft.com/office/drawing/2014/main" id="{A9C50A8E-FE64-4D0F-801B-CB447562CDB6}"/>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55" name="直線コネクタ 554">
          <a:extLst>
            <a:ext uri="{FF2B5EF4-FFF2-40B4-BE49-F238E27FC236}">
              <a16:creationId xmlns:a16="http://schemas.microsoft.com/office/drawing/2014/main" id="{64829C65-C69C-4075-B8A3-1654903CCC21}"/>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56" name="【一般廃棄物処理施設】&#10;一人当たり有形固定資産（償却資産）額平均値テキスト">
          <a:extLst>
            <a:ext uri="{FF2B5EF4-FFF2-40B4-BE49-F238E27FC236}">
              <a16:creationId xmlns:a16="http://schemas.microsoft.com/office/drawing/2014/main" id="{63E9737E-7574-496B-BBA5-6FD0F27670C7}"/>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57" name="フローチャート: 判断 556">
          <a:extLst>
            <a:ext uri="{FF2B5EF4-FFF2-40B4-BE49-F238E27FC236}">
              <a16:creationId xmlns:a16="http://schemas.microsoft.com/office/drawing/2014/main" id="{24D22741-094D-4F85-AD5C-3C22432B66D7}"/>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58" name="フローチャート: 判断 557">
          <a:extLst>
            <a:ext uri="{FF2B5EF4-FFF2-40B4-BE49-F238E27FC236}">
              <a16:creationId xmlns:a16="http://schemas.microsoft.com/office/drawing/2014/main" id="{239EC9A8-555B-4336-A324-6A44578BB7ED}"/>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59" name="フローチャート: 判断 558">
          <a:extLst>
            <a:ext uri="{FF2B5EF4-FFF2-40B4-BE49-F238E27FC236}">
              <a16:creationId xmlns:a16="http://schemas.microsoft.com/office/drawing/2014/main" id="{C8DE18ED-A6F3-4628-AAEE-F17BC3683F9C}"/>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60" name="フローチャート: 判断 559">
          <a:extLst>
            <a:ext uri="{FF2B5EF4-FFF2-40B4-BE49-F238E27FC236}">
              <a16:creationId xmlns:a16="http://schemas.microsoft.com/office/drawing/2014/main" id="{C95BBD8C-3BCC-4057-A1FF-B1D1E9ED5BC2}"/>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61" name="フローチャート: 判断 560">
          <a:extLst>
            <a:ext uri="{FF2B5EF4-FFF2-40B4-BE49-F238E27FC236}">
              <a16:creationId xmlns:a16="http://schemas.microsoft.com/office/drawing/2014/main" id="{300CDBAD-2222-49C0-A116-B0C490411338}"/>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137D797-F05D-44A9-8289-55858699CA9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FFE2C682-6F70-4D09-AFF9-87C1D73EBB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C44E46FD-785E-49EA-A1E7-D0C462652CC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94E29E8E-BCC4-4C7B-9EE5-C20983886EF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6" name="テキスト ボックス 565">
          <a:extLst>
            <a:ext uri="{FF2B5EF4-FFF2-40B4-BE49-F238E27FC236}">
              <a16:creationId xmlns:a16="http://schemas.microsoft.com/office/drawing/2014/main" id="{6A90DC35-D29E-4B76-8763-D16E686AB98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146380</xdr:rowOff>
    </xdr:from>
    <xdr:to>
      <xdr:col>116</xdr:col>
      <xdr:colOff>114300</xdr:colOff>
      <xdr:row>35</xdr:row>
      <xdr:rowOff>76530</xdr:rowOff>
    </xdr:to>
    <xdr:sp macro="" textlink="">
      <xdr:nvSpPr>
        <xdr:cNvPr id="567" name="楕円 566">
          <a:extLst>
            <a:ext uri="{FF2B5EF4-FFF2-40B4-BE49-F238E27FC236}">
              <a16:creationId xmlns:a16="http://schemas.microsoft.com/office/drawing/2014/main" id="{F2FB06C2-B302-47BF-AE8A-55DCF51D3821}"/>
            </a:ext>
          </a:extLst>
        </xdr:cNvPr>
        <xdr:cNvSpPr/>
      </xdr:nvSpPr>
      <xdr:spPr>
        <a:xfrm>
          <a:off x="22110700" y="59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169257</xdr:rowOff>
    </xdr:from>
    <xdr:ext cx="599010" cy="259045"/>
    <xdr:sp macro="" textlink="">
      <xdr:nvSpPr>
        <xdr:cNvPr id="568" name="【一般廃棄物処理施設】&#10;一人当たり有形固定資産（償却資産）額該当値テキスト">
          <a:extLst>
            <a:ext uri="{FF2B5EF4-FFF2-40B4-BE49-F238E27FC236}">
              <a16:creationId xmlns:a16="http://schemas.microsoft.com/office/drawing/2014/main" id="{7756692C-6611-412B-A089-F2897D497DB4}"/>
            </a:ext>
          </a:extLst>
        </xdr:cNvPr>
        <xdr:cNvSpPr txBox="1"/>
      </xdr:nvSpPr>
      <xdr:spPr>
        <a:xfrm>
          <a:off x="22199600" y="582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162871</xdr:rowOff>
    </xdr:from>
    <xdr:to>
      <xdr:col>112</xdr:col>
      <xdr:colOff>38100</xdr:colOff>
      <xdr:row>35</xdr:row>
      <xdr:rowOff>93021</xdr:rowOff>
    </xdr:to>
    <xdr:sp macro="" textlink="">
      <xdr:nvSpPr>
        <xdr:cNvPr id="569" name="楕円 568">
          <a:extLst>
            <a:ext uri="{FF2B5EF4-FFF2-40B4-BE49-F238E27FC236}">
              <a16:creationId xmlns:a16="http://schemas.microsoft.com/office/drawing/2014/main" id="{79B12C17-9259-4119-B1D5-C478405B5672}"/>
            </a:ext>
          </a:extLst>
        </xdr:cNvPr>
        <xdr:cNvSpPr/>
      </xdr:nvSpPr>
      <xdr:spPr>
        <a:xfrm>
          <a:off x="21272500" y="59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25730</xdr:rowOff>
    </xdr:from>
    <xdr:to>
      <xdr:col>116</xdr:col>
      <xdr:colOff>63500</xdr:colOff>
      <xdr:row>35</xdr:row>
      <xdr:rowOff>42221</xdr:rowOff>
    </xdr:to>
    <xdr:cxnSp macro="">
      <xdr:nvCxnSpPr>
        <xdr:cNvPr id="570" name="直線コネクタ 569">
          <a:extLst>
            <a:ext uri="{FF2B5EF4-FFF2-40B4-BE49-F238E27FC236}">
              <a16:creationId xmlns:a16="http://schemas.microsoft.com/office/drawing/2014/main" id="{B361BDA6-005B-4FFB-AC60-B9BECF66845C}"/>
            </a:ext>
          </a:extLst>
        </xdr:cNvPr>
        <xdr:cNvCxnSpPr/>
      </xdr:nvCxnSpPr>
      <xdr:spPr>
        <a:xfrm flipV="1">
          <a:off x="21323300" y="6026480"/>
          <a:ext cx="838200" cy="1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7249</xdr:rowOff>
    </xdr:from>
    <xdr:to>
      <xdr:col>107</xdr:col>
      <xdr:colOff>101600</xdr:colOff>
      <xdr:row>35</xdr:row>
      <xdr:rowOff>108849</xdr:rowOff>
    </xdr:to>
    <xdr:sp macro="" textlink="">
      <xdr:nvSpPr>
        <xdr:cNvPr id="571" name="楕円 570">
          <a:extLst>
            <a:ext uri="{FF2B5EF4-FFF2-40B4-BE49-F238E27FC236}">
              <a16:creationId xmlns:a16="http://schemas.microsoft.com/office/drawing/2014/main" id="{A9A71AFE-B813-4F36-9CDF-7B919E269C43}"/>
            </a:ext>
          </a:extLst>
        </xdr:cNvPr>
        <xdr:cNvSpPr/>
      </xdr:nvSpPr>
      <xdr:spPr>
        <a:xfrm>
          <a:off x="20383500" y="600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42221</xdr:rowOff>
    </xdr:from>
    <xdr:to>
      <xdr:col>111</xdr:col>
      <xdr:colOff>177800</xdr:colOff>
      <xdr:row>35</xdr:row>
      <xdr:rowOff>58049</xdr:rowOff>
    </xdr:to>
    <xdr:cxnSp macro="">
      <xdr:nvCxnSpPr>
        <xdr:cNvPr id="572" name="直線コネクタ 571">
          <a:extLst>
            <a:ext uri="{FF2B5EF4-FFF2-40B4-BE49-F238E27FC236}">
              <a16:creationId xmlns:a16="http://schemas.microsoft.com/office/drawing/2014/main" id="{1007EB20-23C1-411E-8323-0C72358CBB03}"/>
            </a:ext>
          </a:extLst>
        </xdr:cNvPr>
        <xdr:cNvCxnSpPr/>
      </xdr:nvCxnSpPr>
      <xdr:spPr>
        <a:xfrm flipV="1">
          <a:off x="20434300" y="6042971"/>
          <a:ext cx="889000" cy="1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154367</xdr:rowOff>
    </xdr:from>
    <xdr:to>
      <xdr:col>102</xdr:col>
      <xdr:colOff>165100</xdr:colOff>
      <xdr:row>35</xdr:row>
      <xdr:rowOff>84517</xdr:rowOff>
    </xdr:to>
    <xdr:sp macro="" textlink="">
      <xdr:nvSpPr>
        <xdr:cNvPr id="573" name="楕円 572">
          <a:extLst>
            <a:ext uri="{FF2B5EF4-FFF2-40B4-BE49-F238E27FC236}">
              <a16:creationId xmlns:a16="http://schemas.microsoft.com/office/drawing/2014/main" id="{3298F3F0-7D97-4140-B0B9-3B0AF26B1CE6}"/>
            </a:ext>
          </a:extLst>
        </xdr:cNvPr>
        <xdr:cNvSpPr/>
      </xdr:nvSpPr>
      <xdr:spPr>
        <a:xfrm>
          <a:off x="19494500" y="59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33717</xdr:rowOff>
    </xdr:from>
    <xdr:to>
      <xdr:col>107</xdr:col>
      <xdr:colOff>50800</xdr:colOff>
      <xdr:row>35</xdr:row>
      <xdr:rowOff>58049</xdr:rowOff>
    </xdr:to>
    <xdr:cxnSp macro="">
      <xdr:nvCxnSpPr>
        <xdr:cNvPr id="574" name="直線コネクタ 573">
          <a:extLst>
            <a:ext uri="{FF2B5EF4-FFF2-40B4-BE49-F238E27FC236}">
              <a16:creationId xmlns:a16="http://schemas.microsoft.com/office/drawing/2014/main" id="{63C7F4A4-40DA-4F7D-AF25-CB54619DE75A}"/>
            </a:ext>
          </a:extLst>
        </xdr:cNvPr>
        <xdr:cNvCxnSpPr/>
      </xdr:nvCxnSpPr>
      <xdr:spPr>
        <a:xfrm>
          <a:off x="19545300" y="6034467"/>
          <a:ext cx="889000" cy="2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84246</xdr:rowOff>
    </xdr:from>
    <xdr:to>
      <xdr:col>98</xdr:col>
      <xdr:colOff>38100</xdr:colOff>
      <xdr:row>36</xdr:row>
      <xdr:rowOff>14396</xdr:rowOff>
    </xdr:to>
    <xdr:sp macro="" textlink="">
      <xdr:nvSpPr>
        <xdr:cNvPr id="575" name="楕円 574">
          <a:extLst>
            <a:ext uri="{FF2B5EF4-FFF2-40B4-BE49-F238E27FC236}">
              <a16:creationId xmlns:a16="http://schemas.microsoft.com/office/drawing/2014/main" id="{E0A8366B-E9F7-4A1E-828B-FB67387F3620}"/>
            </a:ext>
          </a:extLst>
        </xdr:cNvPr>
        <xdr:cNvSpPr/>
      </xdr:nvSpPr>
      <xdr:spPr>
        <a:xfrm>
          <a:off x="18605500" y="608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33717</xdr:rowOff>
    </xdr:from>
    <xdr:to>
      <xdr:col>102</xdr:col>
      <xdr:colOff>114300</xdr:colOff>
      <xdr:row>35</xdr:row>
      <xdr:rowOff>135046</xdr:rowOff>
    </xdr:to>
    <xdr:cxnSp macro="">
      <xdr:nvCxnSpPr>
        <xdr:cNvPr id="576" name="直線コネクタ 575">
          <a:extLst>
            <a:ext uri="{FF2B5EF4-FFF2-40B4-BE49-F238E27FC236}">
              <a16:creationId xmlns:a16="http://schemas.microsoft.com/office/drawing/2014/main" id="{09B26C82-9152-4B40-83EB-E2BC1ADD4560}"/>
            </a:ext>
          </a:extLst>
        </xdr:cNvPr>
        <xdr:cNvCxnSpPr/>
      </xdr:nvCxnSpPr>
      <xdr:spPr>
        <a:xfrm flipV="1">
          <a:off x="18656300" y="6034467"/>
          <a:ext cx="889000" cy="10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77" name="n_1aveValue【一般廃棄物処理施設】&#10;一人当たり有形固定資産（償却資産）額">
          <a:extLst>
            <a:ext uri="{FF2B5EF4-FFF2-40B4-BE49-F238E27FC236}">
              <a16:creationId xmlns:a16="http://schemas.microsoft.com/office/drawing/2014/main" id="{55620264-19E6-4391-88D9-1AAFB0EED879}"/>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78" name="n_2aveValue【一般廃棄物処理施設】&#10;一人当たり有形固定資産（償却資産）額">
          <a:extLst>
            <a:ext uri="{FF2B5EF4-FFF2-40B4-BE49-F238E27FC236}">
              <a16:creationId xmlns:a16="http://schemas.microsoft.com/office/drawing/2014/main" id="{80BCA8A4-99D6-4993-B724-2F66370FE1C7}"/>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79" name="n_3aveValue【一般廃棄物処理施設】&#10;一人当たり有形固定資産（償却資産）額">
          <a:extLst>
            <a:ext uri="{FF2B5EF4-FFF2-40B4-BE49-F238E27FC236}">
              <a16:creationId xmlns:a16="http://schemas.microsoft.com/office/drawing/2014/main" id="{AD758705-0919-4BC7-A615-E5182FC50431}"/>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80" name="n_4aveValue【一般廃棄物処理施設】&#10;一人当たり有形固定資産（償却資産）額">
          <a:extLst>
            <a:ext uri="{FF2B5EF4-FFF2-40B4-BE49-F238E27FC236}">
              <a16:creationId xmlns:a16="http://schemas.microsoft.com/office/drawing/2014/main" id="{360DB3CE-C988-416F-832B-51DC7134DAAD}"/>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109548</xdr:rowOff>
    </xdr:from>
    <xdr:ext cx="599010" cy="259045"/>
    <xdr:sp macro="" textlink="">
      <xdr:nvSpPr>
        <xdr:cNvPr id="581" name="n_1mainValue【一般廃棄物処理施設】&#10;一人当たり有形固定資産（償却資産）額">
          <a:extLst>
            <a:ext uri="{FF2B5EF4-FFF2-40B4-BE49-F238E27FC236}">
              <a16:creationId xmlns:a16="http://schemas.microsoft.com/office/drawing/2014/main" id="{90D59ECE-085D-4FA5-B645-A17800D111F5}"/>
            </a:ext>
          </a:extLst>
        </xdr:cNvPr>
        <xdr:cNvSpPr txBox="1"/>
      </xdr:nvSpPr>
      <xdr:spPr>
        <a:xfrm>
          <a:off x="21011095" y="576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125376</xdr:rowOff>
    </xdr:from>
    <xdr:ext cx="599010" cy="259045"/>
    <xdr:sp macro="" textlink="">
      <xdr:nvSpPr>
        <xdr:cNvPr id="582" name="n_2mainValue【一般廃棄物処理施設】&#10;一人当たり有形固定資産（償却資産）額">
          <a:extLst>
            <a:ext uri="{FF2B5EF4-FFF2-40B4-BE49-F238E27FC236}">
              <a16:creationId xmlns:a16="http://schemas.microsoft.com/office/drawing/2014/main" id="{BBB6448D-DEFF-48FC-8232-1DF8B75FC76B}"/>
            </a:ext>
          </a:extLst>
        </xdr:cNvPr>
        <xdr:cNvSpPr txBox="1"/>
      </xdr:nvSpPr>
      <xdr:spPr>
        <a:xfrm>
          <a:off x="20134795" y="57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101044</xdr:rowOff>
    </xdr:from>
    <xdr:ext cx="599010" cy="259045"/>
    <xdr:sp macro="" textlink="">
      <xdr:nvSpPr>
        <xdr:cNvPr id="583" name="n_3mainValue【一般廃棄物処理施設】&#10;一人当たり有形固定資産（償却資産）額">
          <a:extLst>
            <a:ext uri="{FF2B5EF4-FFF2-40B4-BE49-F238E27FC236}">
              <a16:creationId xmlns:a16="http://schemas.microsoft.com/office/drawing/2014/main" id="{4F225EBC-BC2E-4DD5-8108-B670653CBD00}"/>
            </a:ext>
          </a:extLst>
        </xdr:cNvPr>
        <xdr:cNvSpPr txBox="1"/>
      </xdr:nvSpPr>
      <xdr:spPr>
        <a:xfrm>
          <a:off x="19245795" y="575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5523</xdr:rowOff>
    </xdr:from>
    <xdr:ext cx="599010" cy="259045"/>
    <xdr:sp macro="" textlink="">
      <xdr:nvSpPr>
        <xdr:cNvPr id="584" name="n_4mainValue【一般廃棄物処理施設】&#10;一人当たり有形固定資産（償却資産）額">
          <a:extLst>
            <a:ext uri="{FF2B5EF4-FFF2-40B4-BE49-F238E27FC236}">
              <a16:creationId xmlns:a16="http://schemas.microsoft.com/office/drawing/2014/main" id="{CCCA37E4-8D82-434A-A2B2-FC981DE51C5A}"/>
            </a:ext>
          </a:extLst>
        </xdr:cNvPr>
        <xdr:cNvSpPr txBox="1"/>
      </xdr:nvSpPr>
      <xdr:spPr>
        <a:xfrm>
          <a:off x="18356795" y="617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5" name="正方形/長方形 584">
          <a:extLst>
            <a:ext uri="{FF2B5EF4-FFF2-40B4-BE49-F238E27FC236}">
              <a16:creationId xmlns:a16="http://schemas.microsoft.com/office/drawing/2014/main" id="{43B116C2-D2B5-44F0-B1D9-7C0727671DB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6" name="正方形/長方形 585">
          <a:extLst>
            <a:ext uri="{FF2B5EF4-FFF2-40B4-BE49-F238E27FC236}">
              <a16:creationId xmlns:a16="http://schemas.microsoft.com/office/drawing/2014/main" id="{2DD358C6-B288-4D41-8D65-8F809A986D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7" name="正方形/長方形 586">
          <a:extLst>
            <a:ext uri="{FF2B5EF4-FFF2-40B4-BE49-F238E27FC236}">
              <a16:creationId xmlns:a16="http://schemas.microsoft.com/office/drawing/2014/main" id="{F987AC71-909C-4ACD-AA0E-5B9A7B49B16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8" name="正方形/長方形 587">
          <a:extLst>
            <a:ext uri="{FF2B5EF4-FFF2-40B4-BE49-F238E27FC236}">
              <a16:creationId xmlns:a16="http://schemas.microsoft.com/office/drawing/2014/main" id="{08056657-1231-4F67-A3D9-24B83F8685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9" name="正方形/長方形 588">
          <a:extLst>
            <a:ext uri="{FF2B5EF4-FFF2-40B4-BE49-F238E27FC236}">
              <a16:creationId xmlns:a16="http://schemas.microsoft.com/office/drawing/2014/main" id="{CDF2E4C3-D3EA-4A7B-9402-524046FB9E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0" name="正方形/長方形 589">
          <a:extLst>
            <a:ext uri="{FF2B5EF4-FFF2-40B4-BE49-F238E27FC236}">
              <a16:creationId xmlns:a16="http://schemas.microsoft.com/office/drawing/2014/main" id="{38C12154-70A2-4817-BB64-8EC909258D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1" name="正方形/長方形 590">
          <a:extLst>
            <a:ext uri="{FF2B5EF4-FFF2-40B4-BE49-F238E27FC236}">
              <a16:creationId xmlns:a16="http://schemas.microsoft.com/office/drawing/2014/main" id="{E5893951-18DD-4EC2-96A8-A67198431A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2" name="正方形/長方形 591">
          <a:extLst>
            <a:ext uri="{FF2B5EF4-FFF2-40B4-BE49-F238E27FC236}">
              <a16:creationId xmlns:a16="http://schemas.microsoft.com/office/drawing/2014/main" id="{03B5122B-D960-454A-B977-29225D4AB0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3" name="テキスト ボックス 592">
          <a:extLst>
            <a:ext uri="{FF2B5EF4-FFF2-40B4-BE49-F238E27FC236}">
              <a16:creationId xmlns:a16="http://schemas.microsoft.com/office/drawing/2014/main" id="{DDAE23C3-2E42-42B8-B539-B2085F7C93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4" name="直線コネクタ 593">
          <a:extLst>
            <a:ext uri="{FF2B5EF4-FFF2-40B4-BE49-F238E27FC236}">
              <a16:creationId xmlns:a16="http://schemas.microsoft.com/office/drawing/2014/main" id="{1E536F56-F788-4BAD-BD4A-3B19FED9D27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5" name="テキスト ボックス 594">
          <a:extLst>
            <a:ext uri="{FF2B5EF4-FFF2-40B4-BE49-F238E27FC236}">
              <a16:creationId xmlns:a16="http://schemas.microsoft.com/office/drawing/2014/main" id="{F2AE2E25-36E7-40B1-BD47-571250F49D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6" name="直線コネクタ 595">
          <a:extLst>
            <a:ext uri="{FF2B5EF4-FFF2-40B4-BE49-F238E27FC236}">
              <a16:creationId xmlns:a16="http://schemas.microsoft.com/office/drawing/2014/main" id="{F5467FA2-7F5B-43BA-B457-AB983D92978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7" name="テキスト ボックス 596">
          <a:extLst>
            <a:ext uri="{FF2B5EF4-FFF2-40B4-BE49-F238E27FC236}">
              <a16:creationId xmlns:a16="http://schemas.microsoft.com/office/drawing/2014/main" id="{FCEE40A9-3F33-4AFD-B122-1A2822E4C8B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8" name="直線コネクタ 597">
          <a:extLst>
            <a:ext uri="{FF2B5EF4-FFF2-40B4-BE49-F238E27FC236}">
              <a16:creationId xmlns:a16="http://schemas.microsoft.com/office/drawing/2014/main" id="{5DB5E247-C595-433D-A7E8-2247E022A0F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9" name="テキスト ボックス 598">
          <a:extLst>
            <a:ext uri="{FF2B5EF4-FFF2-40B4-BE49-F238E27FC236}">
              <a16:creationId xmlns:a16="http://schemas.microsoft.com/office/drawing/2014/main" id="{FEC55D43-1E7A-4B13-86A4-F2875F270A1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0" name="直線コネクタ 599">
          <a:extLst>
            <a:ext uri="{FF2B5EF4-FFF2-40B4-BE49-F238E27FC236}">
              <a16:creationId xmlns:a16="http://schemas.microsoft.com/office/drawing/2014/main" id="{4391A459-3B16-42DB-AB49-4F47FB7D467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1" name="テキスト ボックス 600">
          <a:extLst>
            <a:ext uri="{FF2B5EF4-FFF2-40B4-BE49-F238E27FC236}">
              <a16:creationId xmlns:a16="http://schemas.microsoft.com/office/drawing/2014/main" id="{9DBE0738-03DC-42C2-93EC-8DE8C493A55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2" name="直線コネクタ 601">
          <a:extLst>
            <a:ext uri="{FF2B5EF4-FFF2-40B4-BE49-F238E27FC236}">
              <a16:creationId xmlns:a16="http://schemas.microsoft.com/office/drawing/2014/main" id="{D3492DD1-D83E-41B9-901D-0633AD4B45E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3" name="テキスト ボックス 602">
          <a:extLst>
            <a:ext uri="{FF2B5EF4-FFF2-40B4-BE49-F238E27FC236}">
              <a16:creationId xmlns:a16="http://schemas.microsoft.com/office/drawing/2014/main" id="{CFD6AB30-CC5A-4E75-B5C3-0B84383F1C4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4" name="直線コネクタ 603">
          <a:extLst>
            <a:ext uri="{FF2B5EF4-FFF2-40B4-BE49-F238E27FC236}">
              <a16:creationId xmlns:a16="http://schemas.microsoft.com/office/drawing/2014/main" id="{9DC9A71F-8848-4CD6-8748-09FED48D322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5" name="テキスト ボックス 604">
          <a:extLst>
            <a:ext uri="{FF2B5EF4-FFF2-40B4-BE49-F238E27FC236}">
              <a16:creationId xmlns:a16="http://schemas.microsoft.com/office/drawing/2014/main" id="{0FDFD8F5-A020-43D1-8D36-6DD5D2C23F9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6" name="直線コネクタ 605">
          <a:extLst>
            <a:ext uri="{FF2B5EF4-FFF2-40B4-BE49-F238E27FC236}">
              <a16:creationId xmlns:a16="http://schemas.microsoft.com/office/drawing/2014/main" id="{E7BA288B-7B4B-45A8-8B04-491228BB233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7" name="テキスト ボックス 606">
          <a:extLst>
            <a:ext uri="{FF2B5EF4-FFF2-40B4-BE49-F238E27FC236}">
              <a16:creationId xmlns:a16="http://schemas.microsoft.com/office/drawing/2014/main" id="{3F162903-2271-48DD-ABB7-4EA8903E800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8" name="直線コネクタ 607">
          <a:extLst>
            <a:ext uri="{FF2B5EF4-FFF2-40B4-BE49-F238E27FC236}">
              <a16:creationId xmlns:a16="http://schemas.microsoft.com/office/drawing/2014/main" id="{D89E88FD-4D20-4287-83A1-7A1EE55EE9A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保健センター・保健所】&#10;有形固定資産減価償却率グラフ枠">
          <a:extLst>
            <a:ext uri="{FF2B5EF4-FFF2-40B4-BE49-F238E27FC236}">
              <a16:creationId xmlns:a16="http://schemas.microsoft.com/office/drawing/2014/main" id="{556B39F8-2615-4E08-8C59-6386283846F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10" name="直線コネクタ 609">
          <a:extLst>
            <a:ext uri="{FF2B5EF4-FFF2-40B4-BE49-F238E27FC236}">
              <a16:creationId xmlns:a16="http://schemas.microsoft.com/office/drawing/2014/main" id="{513F9876-29B2-4798-894C-FF59FF05B2AE}"/>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1" name="【保健センター・保健所】&#10;有形固定資産減価償却率最小値テキスト">
          <a:extLst>
            <a:ext uri="{FF2B5EF4-FFF2-40B4-BE49-F238E27FC236}">
              <a16:creationId xmlns:a16="http://schemas.microsoft.com/office/drawing/2014/main" id="{032992ED-3A6F-48B9-8085-BE4D369EF4E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2" name="直線コネクタ 611">
          <a:extLst>
            <a:ext uri="{FF2B5EF4-FFF2-40B4-BE49-F238E27FC236}">
              <a16:creationId xmlns:a16="http://schemas.microsoft.com/office/drawing/2014/main" id="{DE3C296C-73A1-46FF-86AF-F1E45DC5AD5C}"/>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13" name="【保健センター・保健所】&#10;有形固定資産減価償却率最大値テキスト">
          <a:extLst>
            <a:ext uri="{FF2B5EF4-FFF2-40B4-BE49-F238E27FC236}">
              <a16:creationId xmlns:a16="http://schemas.microsoft.com/office/drawing/2014/main" id="{599D5E59-B903-45DB-B8E4-AFD20C36E98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14" name="直線コネクタ 613">
          <a:extLst>
            <a:ext uri="{FF2B5EF4-FFF2-40B4-BE49-F238E27FC236}">
              <a16:creationId xmlns:a16="http://schemas.microsoft.com/office/drawing/2014/main" id="{043393F4-0DAC-4A77-9FE8-4F853130D5DC}"/>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615" name="【保健センター・保健所】&#10;有形固定資産減価償却率平均値テキスト">
          <a:extLst>
            <a:ext uri="{FF2B5EF4-FFF2-40B4-BE49-F238E27FC236}">
              <a16:creationId xmlns:a16="http://schemas.microsoft.com/office/drawing/2014/main" id="{840D74F4-ED82-4FB6-A8E0-D6C2A5F8DEB8}"/>
            </a:ext>
          </a:extLst>
        </xdr:cNvPr>
        <xdr:cNvSpPr txBox="1"/>
      </xdr:nvSpPr>
      <xdr:spPr>
        <a:xfrm>
          <a:off x="16357600" y="10242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16" name="フローチャート: 判断 615">
          <a:extLst>
            <a:ext uri="{FF2B5EF4-FFF2-40B4-BE49-F238E27FC236}">
              <a16:creationId xmlns:a16="http://schemas.microsoft.com/office/drawing/2014/main" id="{D0F8C61B-7306-4130-9C71-12C921D6482C}"/>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17" name="フローチャート: 判断 616">
          <a:extLst>
            <a:ext uri="{FF2B5EF4-FFF2-40B4-BE49-F238E27FC236}">
              <a16:creationId xmlns:a16="http://schemas.microsoft.com/office/drawing/2014/main" id="{D2090B78-F839-44D4-9DFD-2920D19EC38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18" name="フローチャート: 判断 617">
          <a:extLst>
            <a:ext uri="{FF2B5EF4-FFF2-40B4-BE49-F238E27FC236}">
              <a16:creationId xmlns:a16="http://schemas.microsoft.com/office/drawing/2014/main" id="{3A46B458-6F17-4EE7-A42B-86BAF41E3A9D}"/>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19" name="フローチャート: 判断 618">
          <a:extLst>
            <a:ext uri="{FF2B5EF4-FFF2-40B4-BE49-F238E27FC236}">
              <a16:creationId xmlns:a16="http://schemas.microsoft.com/office/drawing/2014/main" id="{2FB4201B-5495-4697-981F-8CC542887995}"/>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20" name="フローチャート: 判断 619">
          <a:extLst>
            <a:ext uri="{FF2B5EF4-FFF2-40B4-BE49-F238E27FC236}">
              <a16:creationId xmlns:a16="http://schemas.microsoft.com/office/drawing/2014/main" id="{93F9A2D1-1BF7-4E0E-A7C7-7D3BCD53A85B}"/>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8101CC03-7B0E-487F-829D-14B653191DE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104FD2F5-52B3-4FB2-AFF5-45E2E0E7600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3" name="テキスト ボックス 622">
          <a:extLst>
            <a:ext uri="{FF2B5EF4-FFF2-40B4-BE49-F238E27FC236}">
              <a16:creationId xmlns:a16="http://schemas.microsoft.com/office/drawing/2014/main" id="{D9B61410-B780-48B4-B19B-F27F96886B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7FBE7944-02E1-45CB-9BC7-5F5AAEE2E5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8F77BB50-B909-438F-89FE-999E70E9E19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626" name="楕円 625">
          <a:extLst>
            <a:ext uri="{FF2B5EF4-FFF2-40B4-BE49-F238E27FC236}">
              <a16:creationId xmlns:a16="http://schemas.microsoft.com/office/drawing/2014/main" id="{2ACF5C71-5813-4040-9082-AA7BDD5413DF}"/>
            </a:ext>
          </a:extLst>
        </xdr:cNvPr>
        <xdr:cNvSpPr/>
      </xdr:nvSpPr>
      <xdr:spPr>
        <a:xfrm>
          <a:off x="16268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74947</xdr:rowOff>
    </xdr:from>
    <xdr:ext cx="405111" cy="259045"/>
    <xdr:sp macro="" textlink="">
      <xdr:nvSpPr>
        <xdr:cNvPr id="627" name="【保健センター・保健所】&#10;有形固定資産減価償却率該当値テキスト">
          <a:extLst>
            <a:ext uri="{FF2B5EF4-FFF2-40B4-BE49-F238E27FC236}">
              <a16:creationId xmlns:a16="http://schemas.microsoft.com/office/drawing/2014/main" id="{CAC800F7-D5F4-46B2-AA64-7CCBBCBABA55}"/>
            </a:ext>
          </a:extLst>
        </xdr:cNvPr>
        <xdr:cNvSpPr txBox="1"/>
      </xdr:nvSpPr>
      <xdr:spPr>
        <a:xfrm>
          <a:off x="16357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34109</xdr:rowOff>
    </xdr:from>
    <xdr:to>
      <xdr:col>81</xdr:col>
      <xdr:colOff>101600</xdr:colOff>
      <xdr:row>59</xdr:row>
      <xdr:rowOff>135709</xdr:rowOff>
    </xdr:to>
    <xdr:sp macro="" textlink="">
      <xdr:nvSpPr>
        <xdr:cNvPr id="628" name="楕円 627">
          <a:extLst>
            <a:ext uri="{FF2B5EF4-FFF2-40B4-BE49-F238E27FC236}">
              <a16:creationId xmlns:a16="http://schemas.microsoft.com/office/drawing/2014/main" id="{54A18436-6278-4895-BB71-C40FEA6DDBA2}"/>
            </a:ext>
          </a:extLst>
        </xdr:cNvPr>
        <xdr:cNvSpPr/>
      </xdr:nvSpPr>
      <xdr:spPr>
        <a:xfrm>
          <a:off x="15430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84909</xdr:rowOff>
    </xdr:from>
    <xdr:to>
      <xdr:col>85</xdr:col>
      <xdr:colOff>127000</xdr:colOff>
      <xdr:row>59</xdr:row>
      <xdr:rowOff>102870</xdr:rowOff>
    </xdr:to>
    <xdr:cxnSp macro="">
      <xdr:nvCxnSpPr>
        <xdr:cNvPr id="629" name="直線コネクタ 628">
          <a:extLst>
            <a:ext uri="{FF2B5EF4-FFF2-40B4-BE49-F238E27FC236}">
              <a16:creationId xmlns:a16="http://schemas.microsoft.com/office/drawing/2014/main" id="{CF1C27C8-12C9-4865-9017-F4BBA94486E4}"/>
            </a:ext>
          </a:extLst>
        </xdr:cNvPr>
        <xdr:cNvCxnSpPr/>
      </xdr:nvCxnSpPr>
      <xdr:spPr>
        <a:xfrm>
          <a:off x="15481300" y="10200459"/>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9616</xdr:rowOff>
    </xdr:from>
    <xdr:to>
      <xdr:col>76</xdr:col>
      <xdr:colOff>165100</xdr:colOff>
      <xdr:row>59</xdr:row>
      <xdr:rowOff>111216</xdr:rowOff>
    </xdr:to>
    <xdr:sp macro="" textlink="">
      <xdr:nvSpPr>
        <xdr:cNvPr id="630" name="楕円 629">
          <a:extLst>
            <a:ext uri="{FF2B5EF4-FFF2-40B4-BE49-F238E27FC236}">
              <a16:creationId xmlns:a16="http://schemas.microsoft.com/office/drawing/2014/main" id="{2B489E91-902E-40B0-BF9C-9EADB9317942}"/>
            </a:ext>
          </a:extLst>
        </xdr:cNvPr>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60416</xdr:rowOff>
    </xdr:from>
    <xdr:to>
      <xdr:col>81</xdr:col>
      <xdr:colOff>50800</xdr:colOff>
      <xdr:row>59</xdr:row>
      <xdr:rowOff>84909</xdr:rowOff>
    </xdr:to>
    <xdr:cxnSp macro="">
      <xdr:nvCxnSpPr>
        <xdr:cNvPr id="631" name="直線コネクタ 630">
          <a:extLst>
            <a:ext uri="{FF2B5EF4-FFF2-40B4-BE49-F238E27FC236}">
              <a16:creationId xmlns:a16="http://schemas.microsoft.com/office/drawing/2014/main" id="{EE0911EB-20D9-444F-A6C3-2DBCE1FC7698}"/>
            </a:ext>
          </a:extLst>
        </xdr:cNvPr>
        <xdr:cNvCxnSpPr/>
      </xdr:nvCxnSpPr>
      <xdr:spPr>
        <a:xfrm>
          <a:off x="14592300" y="101759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150041</xdr:rowOff>
    </xdr:from>
    <xdr:to>
      <xdr:col>72</xdr:col>
      <xdr:colOff>38100</xdr:colOff>
      <xdr:row>59</xdr:row>
      <xdr:rowOff>80191</xdr:rowOff>
    </xdr:to>
    <xdr:sp macro="" textlink="">
      <xdr:nvSpPr>
        <xdr:cNvPr id="632" name="楕円 631">
          <a:extLst>
            <a:ext uri="{FF2B5EF4-FFF2-40B4-BE49-F238E27FC236}">
              <a16:creationId xmlns:a16="http://schemas.microsoft.com/office/drawing/2014/main" id="{35ACA493-1CFE-416C-B688-47ABB668EDCA}"/>
            </a:ext>
          </a:extLst>
        </xdr:cNvPr>
        <xdr:cNvSpPr/>
      </xdr:nvSpPr>
      <xdr:spPr>
        <a:xfrm>
          <a:off x="13652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29391</xdr:rowOff>
    </xdr:from>
    <xdr:to>
      <xdr:col>76</xdr:col>
      <xdr:colOff>114300</xdr:colOff>
      <xdr:row>59</xdr:row>
      <xdr:rowOff>60416</xdr:rowOff>
    </xdr:to>
    <xdr:cxnSp macro="">
      <xdr:nvCxnSpPr>
        <xdr:cNvPr id="633" name="直線コネクタ 632">
          <a:extLst>
            <a:ext uri="{FF2B5EF4-FFF2-40B4-BE49-F238E27FC236}">
              <a16:creationId xmlns:a16="http://schemas.microsoft.com/office/drawing/2014/main" id="{B9C1DA02-EC50-4DF8-B58E-7C451CEBA0B3}"/>
            </a:ext>
          </a:extLst>
        </xdr:cNvPr>
        <xdr:cNvCxnSpPr/>
      </xdr:nvCxnSpPr>
      <xdr:spPr>
        <a:xfrm>
          <a:off x="13703300" y="1014494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122283</xdr:rowOff>
    </xdr:from>
    <xdr:to>
      <xdr:col>67</xdr:col>
      <xdr:colOff>101600</xdr:colOff>
      <xdr:row>59</xdr:row>
      <xdr:rowOff>52433</xdr:rowOff>
    </xdr:to>
    <xdr:sp macro="" textlink="">
      <xdr:nvSpPr>
        <xdr:cNvPr id="634" name="楕円 633">
          <a:extLst>
            <a:ext uri="{FF2B5EF4-FFF2-40B4-BE49-F238E27FC236}">
              <a16:creationId xmlns:a16="http://schemas.microsoft.com/office/drawing/2014/main" id="{40C78128-08A5-4E1A-82EF-4242A55A1584}"/>
            </a:ext>
          </a:extLst>
        </xdr:cNvPr>
        <xdr:cNvSpPr/>
      </xdr:nvSpPr>
      <xdr:spPr>
        <a:xfrm>
          <a:off x="12763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1633</xdr:rowOff>
    </xdr:from>
    <xdr:to>
      <xdr:col>71</xdr:col>
      <xdr:colOff>177800</xdr:colOff>
      <xdr:row>59</xdr:row>
      <xdr:rowOff>29391</xdr:rowOff>
    </xdr:to>
    <xdr:cxnSp macro="">
      <xdr:nvCxnSpPr>
        <xdr:cNvPr id="635" name="直線コネクタ 634">
          <a:extLst>
            <a:ext uri="{FF2B5EF4-FFF2-40B4-BE49-F238E27FC236}">
              <a16:creationId xmlns:a16="http://schemas.microsoft.com/office/drawing/2014/main" id="{AE7C1029-BFFE-46DD-A8D7-4017EB0DD0F6}"/>
            </a:ext>
          </a:extLst>
        </xdr:cNvPr>
        <xdr:cNvCxnSpPr/>
      </xdr:nvCxnSpPr>
      <xdr:spPr>
        <a:xfrm>
          <a:off x="12814300" y="101171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636" name="n_1aveValue【保健センター・保健所】&#10;有形固定資産減価償却率">
          <a:extLst>
            <a:ext uri="{FF2B5EF4-FFF2-40B4-BE49-F238E27FC236}">
              <a16:creationId xmlns:a16="http://schemas.microsoft.com/office/drawing/2014/main" id="{872CB525-A4B8-4C07-9E07-2394F0BB995E}"/>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637" name="n_2aveValue【保健センター・保健所】&#10;有形固定資産減価償却率">
          <a:extLst>
            <a:ext uri="{FF2B5EF4-FFF2-40B4-BE49-F238E27FC236}">
              <a16:creationId xmlns:a16="http://schemas.microsoft.com/office/drawing/2014/main" id="{802E596B-3D0A-491D-80AC-952A479D543B}"/>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38" name="n_3aveValue【保健センター・保健所】&#10;有形固定資産減価償却率">
          <a:extLst>
            <a:ext uri="{FF2B5EF4-FFF2-40B4-BE49-F238E27FC236}">
              <a16:creationId xmlns:a16="http://schemas.microsoft.com/office/drawing/2014/main" id="{5F7E9011-D2EF-4609-AF13-A79F450D9B24}"/>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39" name="n_4aveValue【保健センター・保健所】&#10;有形固定資産減価償却率">
          <a:extLst>
            <a:ext uri="{FF2B5EF4-FFF2-40B4-BE49-F238E27FC236}">
              <a16:creationId xmlns:a16="http://schemas.microsoft.com/office/drawing/2014/main" id="{141B9D2F-4905-4BF8-9DD7-A7952F63F36E}"/>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152236</xdr:rowOff>
    </xdr:from>
    <xdr:ext cx="405111" cy="259045"/>
    <xdr:sp macro="" textlink="">
      <xdr:nvSpPr>
        <xdr:cNvPr id="640" name="n_1mainValue【保健センター・保健所】&#10;有形固定資産減価償却率">
          <a:extLst>
            <a:ext uri="{FF2B5EF4-FFF2-40B4-BE49-F238E27FC236}">
              <a16:creationId xmlns:a16="http://schemas.microsoft.com/office/drawing/2014/main" id="{EF0F958A-937F-4D37-98E5-4E171C576CEA}"/>
            </a:ext>
          </a:extLst>
        </xdr:cNvPr>
        <xdr:cNvSpPr txBox="1"/>
      </xdr:nvSpPr>
      <xdr:spPr>
        <a:xfrm>
          <a:off x="15266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641" name="n_2mainValue【保健センター・保健所】&#10;有形固定資産減価償却率">
          <a:extLst>
            <a:ext uri="{FF2B5EF4-FFF2-40B4-BE49-F238E27FC236}">
              <a16:creationId xmlns:a16="http://schemas.microsoft.com/office/drawing/2014/main" id="{AA6838B9-7E1E-4200-AE50-F3A2F7DFE933}"/>
            </a:ext>
          </a:extLst>
        </xdr:cNvPr>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642" name="n_3mainValue【保健センター・保健所】&#10;有形固定資産減価償却率">
          <a:extLst>
            <a:ext uri="{FF2B5EF4-FFF2-40B4-BE49-F238E27FC236}">
              <a16:creationId xmlns:a16="http://schemas.microsoft.com/office/drawing/2014/main" id="{E778E896-2F1B-48CB-AD31-70C2B83944D7}"/>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68960</xdr:rowOff>
    </xdr:from>
    <xdr:ext cx="405111" cy="259045"/>
    <xdr:sp macro="" textlink="">
      <xdr:nvSpPr>
        <xdr:cNvPr id="643" name="n_4mainValue【保健センター・保健所】&#10;有形固定資産減価償却率">
          <a:extLst>
            <a:ext uri="{FF2B5EF4-FFF2-40B4-BE49-F238E27FC236}">
              <a16:creationId xmlns:a16="http://schemas.microsoft.com/office/drawing/2014/main" id="{55A53257-0014-4F44-8C61-44561FBB7834}"/>
            </a:ext>
          </a:extLst>
        </xdr:cNvPr>
        <xdr:cNvSpPr txBox="1"/>
      </xdr:nvSpPr>
      <xdr:spPr>
        <a:xfrm>
          <a:off x="12611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a:extLst>
            <a:ext uri="{FF2B5EF4-FFF2-40B4-BE49-F238E27FC236}">
              <a16:creationId xmlns:a16="http://schemas.microsoft.com/office/drawing/2014/main" id="{6DA6C90E-86E0-474B-90BE-127A8AB8F4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a:extLst>
            <a:ext uri="{FF2B5EF4-FFF2-40B4-BE49-F238E27FC236}">
              <a16:creationId xmlns:a16="http://schemas.microsoft.com/office/drawing/2014/main" id="{A58DCAEF-0C87-48ED-BB38-52643EFF8F2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a:extLst>
            <a:ext uri="{FF2B5EF4-FFF2-40B4-BE49-F238E27FC236}">
              <a16:creationId xmlns:a16="http://schemas.microsoft.com/office/drawing/2014/main" id="{4A776F2E-4AC5-43D1-B712-C7A08D0A2EE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a:extLst>
            <a:ext uri="{FF2B5EF4-FFF2-40B4-BE49-F238E27FC236}">
              <a16:creationId xmlns:a16="http://schemas.microsoft.com/office/drawing/2014/main" id="{596E3185-7D5F-4DEC-BC1C-D115A50EAB4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a:extLst>
            <a:ext uri="{FF2B5EF4-FFF2-40B4-BE49-F238E27FC236}">
              <a16:creationId xmlns:a16="http://schemas.microsoft.com/office/drawing/2014/main" id="{95977C93-DE58-44A3-870D-FA6626F904F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a:extLst>
            <a:ext uri="{FF2B5EF4-FFF2-40B4-BE49-F238E27FC236}">
              <a16:creationId xmlns:a16="http://schemas.microsoft.com/office/drawing/2014/main" id="{5E142EAD-361B-46F9-84F5-261005CC7D6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a:extLst>
            <a:ext uri="{FF2B5EF4-FFF2-40B4-BE49-F238E27FC236}">
              <a16:creationId xmlns:a16="http://schemas.microsoft.com/office/drawing/2014/main" id="{2F66FE02-7ADF-413D-9427-61E227A4EF2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a:extLst>
            <a:ext uri="{FF2B5EF4-FFF2-40B4-BE49-F238E27FC236}">
              <a16:creationId xmlns:a16="http://schemas.microsoft.com/office/drawing/2014/main" id="{30C0D341-889D-4FA1-84E9-128156E732F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a:extLst>
            <a:ext uri="{FF2B5EF4-FFF2-40B4-BE49-F238E27FC236}">
              <a16:creationId xmlns:a16="http://schemas.microsoft.com/office/drawing/2014/main" id="{CB34850D-C9F6-4144-A728-E59F4FBC4A5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a:extLst>
            <a:ext uri="{FF2B5EF4-FFF2-40B4-BE49-F238E27FC236}">
              <a16:creationId xmlns:a16="http://schemas.microsoft.com/office/drawing/2014/main" id="{0A883CE3-0F81-4D89-9A22-8CB8E4A8B4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a:extLst>
            <a:ext uri="{FF2B5EF4-FFF2-40B4-BE49-F238E27FC236}">
              <a16:creationId xmlns:a16="http://schemas.microsoft.com/office/drawing/2014/main" id="{7FF91FDB-CAFB-47C7-B93D-895828ACB28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a:extLst>
            <a:ext uri="{FF2B5EF4-FFF2-40B4-BE49-F238E27FC236}">
              <a16:creationId xmlns:a16="http://schemas.microsoft.com/office/drawing/2014/main" id="{5466E88B-2877-4D6D-90AE-790B870EE3C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a:extLst>
            <a:ext uri="{FF2B5EF4-FFF2-40B4-BE49-F238E27FC236}">
              <a16:creationId xmlns:a16="http://schemas.microsoft.com/office/drawing/2014/main" id="{0C1D5741-7057-4E29-B69E-1911522C37A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a:extLst>
            <a:ext uri="{FF2B5EF4-FFF2-40B4-BE49-F238E27FC236}">
              <a16:creationId xmlns:a16="http://schemas.microsoft.com/office/drawing/2014/main" id="{47AB050A-8ADD-4276-884C-60EBC868F56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a:extLst>
            <a:ext uri="{FF2B5EF4-FFF2-40B4-BE49-F238E27FC236}">
              <a16:creationId xmlns:a16="http://schemas.microsoft.com/office/drawing/2014/main" id="{944E1752-9763-415A-B973-9A886ED8F76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a:extLst>
            <a:ext uri="{FF2B5EF4-FFF2-40B4-BE49-F238E27FC236}">
              <a16:creationId xmlns:a16="http://schemas.microsoft.com/office/drawing/2014/main" id="{8FA595C0-54EC-464D-8A9A-076DD26CA46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a:extLst>
            <a:ext uri="{FF2B5EF4-FFF2-40B4-BE49-F238E27FC236}">
              <a16:creationId xmlns:a16="http://schemas.microsoft.com/office/drawing/2014/main" id="{AF762989-6D2B-42E3-98AA-CC58BD7924B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a:extLst>
            <a:ext uri="{FF2B5EF4-FFF2-40B4-BE49-F238E27FC236}">
              <a16:creationId xmlns:a16="http://schemas.microsoft.com/office/drawing/2014/main" id="{DD0734BD-6E6C-438F-8ADB-68E918ABAE2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a:extLst>
            <a:ext uri="{FF2B5EF4-FFF2-40B4-BE49-F238E27FC236}">
              <a16:creationId xmlns:a16="http://schemas.microsoft.com/office/drawing/2014/main" id="{F2EADFC3-14A3-4951-B352-95014B482F9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a:extLst>
            <a:ext uri="{FF2B5EF4-FFF2-40B4-BE49-F238E27FC236}">
              <a16:creationId xmlns:a16="http://schemas.microsoft.com/office/drawing/2014/main" id="{70EF08D6-0008-46DD-A7C3-BC2F5172B15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a:extLst>
            <a:ext uri="{FF2B5EF4-FFF2-40B4-BE49-F238E27FC236}">
              <a16:creationId xmlns:a16="http://schemas.microsoft.com/office/drawing/2014/main" id="{E26796C1-D1D6-4A6D-A519-7B9AD9B8C53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a:extLst>
            <a:ext uri="{FF2B5EF4-FFF2-40B4-BE49-F238E27FC236}">
              <a16:creationId xmlns:a16="http://schemas.microsoft.com/office/drawing/2014/main" id="{F63C9C77-25B9-482D-A38C-C32BA6FBDF5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a:extLst>
            <a:ext uri="{FF2B5EF4-FFF2-40B4-BE49-F238E27FC236}">
              <a16:creationId xmlns:a16="http://schemas.microsoft.com/office/drawing/2014/main" id="{23DF4960-B61F-4980-836E-514FF35547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67" name="直線コネクタ 666">
          <a:extLst>
            <a:ext uri="{FF2B5EF4-FFF2-40B4-BE49-F238E27FC236}">
              <a16:creationId xmlns:a16="http://schemas.microsoft.com/office/drawing/2014/main" id="{BD538F56-4C0D-416E-8D17-6CC468514FAA}"/>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68" name="【保健センター・保健所】&#10;一人当たり面積最小値テキスト">
          <a:extLst>
            <a:ext uri="{FF2B5EF4-FFF2-40B4-BE49-F238E27FC236}">
              <a16:creationId xmlns:a16="http://schemas.microsoft.com/office/drawing/2014/main" id="{B7B91213-2E56-4113-BA99-EB57B8EE37F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9" name="直線コネクタ 668">
          <a:extLst>
            <a:ext uri="{FF2B5EF4-FFF2-40B4-BE49-F238E27FC236}">
              <a16:creationId xmlns:a16="http://schemas.microsoft.com/office/drawing/2014/main" id="{888AD8BB-4D0E-48A1-B920-9A0D85059FDA}"/>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70" name="【保健センター・保健所】&#10;一人当たり面積最大値テキスト">
          <a:extLst>
            <a:ext uri="{FF2B5EF4-FFF2-40B4-BE49-F238E27FC236}">
              <a16:creationId xmlns:a16="http://schemas.microsoft.com/office/drawing/2014/main" id="{6742213B-5D20-4F43-B731-2187C9CD5337}"/>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71" name="直線コネクタ 670">
          <a:extLst>
            <a:ext uri="{FF2B5EF4-FFF2-40B4-BE49-F238E27FC236}">
              <a16:creationId xmlns:a16="http://schemas.microsoft.com/office/drawing/2014/main" id="{61D128B4-9393-4CBB-BB47-F60261765B6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72" name="【保健センター・保健所】&#10;一人当たり面積平均値テキスト">
          <a:extLst>
            <a:ext uri="{FF2B5EF4-FFF2-40B4-BE49-F238E27FC236}">
              <a16:creationId xmlns:a16="http://schemas.microsoft.com/office/drawing/2014/main" id="{D1833EBA-887C-4701-9753-740BFF3B063B}"/>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73" name="フローチャート: 判断 672">
          <a:extLst>
            <a:ext uri="{FF2B5EF4-FFF2-40B4-BE49-F238E27FC236}">
              <a16:creationId xmlns:a16="http://schemas.microsoft.com/office/drawing/2014/main" id="{D737BF4F-B15F-4D09-B6D5-ACE1B3F2C116}"/>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74" name="フローチャート: 判断 673">
          <a:extLst>
            <a:ext uri="{FF2B5EF4-FFF2-40B4-BE49-F238E27FC236}">
              <a16:creationId xmlns:a16="http://schemas.microsoft.com/office/drawing/2014/main" id="{BF5AB2EC-8CE7-4666-95CB-9D461534329D}"/>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75" name="フローチャート: 判断 674">
          <a:extLst>
            <a:ext uri="{FF2B5EF4-FFF2-40B4-BE49-F238E27FC236}">
              <a16:creationId xmlns:a16="http://schemas.microsoft.com/office/drawing/2014/main" id="{8A5EFAA6-488C-42B1-813D-2254D878BF6E}"/>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76" name="フローチャート: 判断 675">
          <a:extLst>
            <a:ext uri="{FF2B5EF4-FFF2-40B4-BE49-F238E27FC236}">
              <a16:creationId xmlns:a16="http://schemas.microsoft.com/office/drawing/2014/main" id="{F3A6E341-026F-4EBE-8A4A-FF890138FC79}"/>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77" name="フローチャート: 判断 676">
          <a:extLst>
            <a:ext uri="{FF2B5EF4-FFF2-40B4-BE49-F238E27FC236}">
              <a16:creationId xmlns:a16="http://schemas.microsoft.com/office/drawing/2014/main" id="{E4778D05-FF40-45A6-97E3-E6640C762588}"/>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a:extLst>
            <a:ext uri="{FF2B5EF4-FFF2-40B4-BE49-F238E27FC236}">
              <a16:creationId xmlns:a16="http://schemas.microsoft.com/office/drawing/2014/main" id="{50C1D4F1-D8F1-4D4F-B2F9-E22DB1CC60B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a:extLst>
            <a:ext uri="{FF2B5EF4-FFF2-40B4-BE49-F238E27FC236}">
              <a16:creationId xmlns:a16="http://schemas.microsoft.com/office/drawing/2014/main" id="{57D2E212-4112-4506-B7E8-E7802DE7077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a:extLst>
            <a:ext uri="{FF2B5EF4-FFF2-40B4-BE49-F238E27FC236}">
              <a16:creationId xmlns:a16="http://schemas.microsoft.com/office/drawing/2014/main" id="{F599F869-3648-4BB2-8CF2-B0DBD1C783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03B57B3D-917B-4A62-8419-9E724346C0A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660601BE-2B62-44DB-9299-8B5659EC3F0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162560</xdr:rowOff>
    </xdr:from>
    <xdr:to>
      <xdr:col>116</xdr:col>
      <xdr:colOff>114300</xdr:colOff>
      <xdr:row>61</xdr:row>
      <xdr:rowOff>92710</xdr:rowOff>
    </xdr:to>
    <xdr:sp macro="" textlink="">
      <xdr:nvSpPr>
        <xdr:cNvPr id="683" name="楕円 682">
          <a:extLst>
            <a:ext uri="{FF2B5EF4-FFF2-40B4-BE49-F238E27FC236}">
              <a16:creationId xmlns:a16="http://schemas.microsoft.com/office/drawing/2014/main" id="{ABF8BE3D-E96D-40FF-AF32-8BFD7737DB8E}"/>
            </a:ext>
          </a:extLst>
        </xdr:cNvPr>
        <xdr:cNvSpPr/>
      </xdr:nvSpPr>
      <xdr:spPr>
        <a:xfrm>
          <a:off x="22110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13987</xdr:rowOff>
    </xdr:from>
    <xdr:ext cx="469744" cy="259045"/>
    <xdr:sp macro="" textlink="">
      <xdr:nvSpPr>
        <xdr:cNvPr id="684" name="【保健センター・保健所】&#10;一人当たり面積該当値テキスト">
          <a:extLst>
            <a:ext uri="{FF2B5EF4-FFF2-40B4-BE49-F238E27FC236}">
              <a16:creationId xmlns:a16="http://schemas.microsoft.com/office/drawing/2014/main" id="{CD6B0865-EE18-4586-B535-DF3976F91B2E}"/>
            </a:ext>
          </a:extLst>
        </xdr:cNvPr>
        <xdr:cNvSpPr txBox="1"/>
      </xdr:nvSpPr>
      <xdr:spPr>
        <a:xfrm>
          <a:off x="22199600"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2540</xdr:rowOff>
    </xdr:from>
    <xdr:to>
      <xdr:col>112</xdr:col>
      <xdr:colOff>38100</xdr:colOff>
      <xdr:row>61</xdr:row>
      <xdr:rowOff>104140</xdr:rowOff>
    </xdr:to>
    <xdr:sp macro="" textlink="">
      <xdr:nvSpPr>
        <xdr:cNvPr id="685" name="楕円 684">
          <a:extLst>
            <a:ext uri="{FF2B5EF4-FFF2-40B4-BE49-F238E27FC236}">
              <a16:creationId xmlns:a16="http://schemas.microsoft.com/office/drawing/2014/main" id="{F30B5794-2921-4F37-ADB7-E69EBA9C44AA}"/>
            </a:ext>
          </a:extLst>
        </xdr:cNvPr>
        <xdr:cNvSpPr/>
      </xdr:nvSpPr>
      <xdr:spPr>
        <a:xfrm>
          <a:off x="21272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41910</xdr:rowOff>
    </xdr:from>
    <xdr:to>
      <xdr:col>116</xdr:col>
      <xdr:colOff>63500</xdr:colOff>
      <xdr:row>61</xdr:row>
      <xdr:rowOff>53340</xdr:rowOff>
    </xdr:to>
    <xdr:cxnSp macro="">
      <xdr:nvCxnSpPr>
        <xdr:cNvPr id="686" name="直線コネクタ 685">
          <a:extLst>
            <a:ext uri="{FF2B5EF4-FFF2-40B4-BE49-F238E27FC236}">
              <a16:creationId xmlns:a16="http://schemas.microsoft.com/office/drawing/2014/main" id="{1982283D-4D14-46A2-B99A-A9D21CDD1F69}"/>
            </a:ext>
          </a:extLst>
        </xdr:cNvPr>
        <xdr:cNvCxnSpPr/>
      </xdr:nvCxnSpPr>
      <xdr:spPr>
        <a:xfrm flipV="1">
          <a:off x="21323300" y="105003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xdr:rowOff>
    </xdr:from>
    <xdr:to>
      <xdr:col>107</xdr:col>
      <xdr:colOff>101600</xdr:colOff>
      <xdr:row>61</xdr:row>
      <xdr:rowOff>111760</xdr:rowOff>
    </xdr:to>
    <xdr:sp macro="" textlink="">
      <xdr:nvSpPr>
        <xdr:cNvPr id="687" name="楕円 686">
          <a:extLst>
            <a:ext uri="{FF2B5EF4-FFF2-40B4-BE49-F238E27FC236}">
              <a16:creationId xmlns:a16="http://schemas.microsoft.com/office/drawing/2014/main" id="{EC407627-08C1-453D-9C0A-17581B141178}"/>
            </a:ext>
          </a:extLst>
        </xdr:cNvPr>
        <xdr:cNvSpPr/>
      </xdr:nvSpPr>
      <xdr:spPr>
        <a:xfrm>
          <a:off x="20383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53340</xdr:rowOff>
    </xdr:from>
    <xdr:to>
      <xdr:col>111</xdr:col>
      <xdr:colOff>177800</xdr:colOff>
      <xdr:row>61</xdr:row>
      <xdr:rowOff>60960</xdr:rowOff>
    </xdr:to>
    <xdr:cxnSp macro="">
      <xdr:nvCxnSpPr>
        <xdr:cNvPr id="688" name="直線コネクタ 687">
          <a:extLst>
            <a:ext uri="{FF2B5EF4-FFF2-40B4-BE49-F238E27FC236}">
              <a16:creationId xmlns:a16="http://schemas.microsoft.com/office/drawing/2014/main" id="{755CCEEA-C91A-40DE-B9DC-823E1C0EE777}"/>
            </a:ext>
          </a:extLst>
        </xdr:cNvPr>
        <xdr:cNvCxnSpPr/>
      </xdr:nvCxnSpPr>
      <xdr:spPr>
        <a:xfrm flipV="1">
          <a:off x="20434300" y="10511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89" name="楕円 688">
          <a:extLst>
            <a:ext uri="{FF2B5EF4-FFF2-40B4-BE49-F238E27FC236}">
              <a16:creationId xmlns:a16="http://schemas.microsoft.com/office/drawing/2014/main" id="{CFECF47B-C09B-42EA-AA5A-2D4A54669816}"/>
            </a:ext>
          </a:extLst>
        </xdr:cNvPr>
        <xdr:cNvSpPr/>
      </xdr:nvSpPr>
      <xdr:spPr>
        <a:xfrm>
          <a:off x="19494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60960</xdr:rowOff>
    </xdr:from>
    <xdr:to>
      <xdr:col>107</xdr:col>
      <xdr:colOff>50800</xdr:colOff>
      <xdr:row>61</xdr:row>
      <xdr:rowOff>68580</xdr:rowOff>
    </xdr:to>
    <xdr:cxnSp macro="">
      <xdr:nvCxnSpPr>
        <xdr:cNvPr id="690" name="直線コネクタ 689">
          <a:extLst>
            <a:ext uri="{FF2B5EF4-FFF2-40B4-BE49-F238E27FC236}">
              <a16:creationId xmlns:a16="http://schemas.microsoft.com/office/drawing/2014/main" id="{3D7B5CAF-1D81-4533-AD66-6E15C346F86F}"/>
            </a:ext>
          </a:extLst>
        </xdr:cNvPr>
        <xdr:cNvCxnSpPr/>
      </xdr:nvCxnSpPr>
      <xdr:spPr>
        <a:xfrm flipV="1">
          <a:off x="19545300" y="105194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25400</xdr:rowOff>
    </xdr:from>
    <xdr:to>
      <xdr:col>98</xdr:col>
      <xdr:colOff>38100</xdr:colOff>
      <xdr:row>61</xdr:row>
      <xdr:rowOff>127000</xdr:rowOff>
    </xdr:to>
    <xdr:sp macro="" textlink="">
      <xdr:nvSpPr>
        <xdr:cNvPr id="691" name="楕円 690">
          <a:extLst>
            <a:ext uri="{FF2B5EF4-FFF2-40B4-BE49-F238E27FC236}">
              <a16:creationId xmlns:a16="http://schemas.microsoft.com/office/drawing/2014/main" id="{ECBC2FC9-6D4E-438D-AF5E-8DB32A7AF9B2}"/>
            </a:ext>
          </a:extLst>
        </xdr:cNvPr>
        <xdr:cNvSpPr/>
      </xdr:nvSpPr>
      <xdr:spPr>
        <a:xfrm>
          <a:off x="18605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68580</xdr:rowOff>
    </xdr:from>
    <xdr:to>
      <xdr:col>102</xdr:col>
      <xdr:colOff>114300</xdr:colOff>
      <xdr:row>61</xdr:row>
      <xdr:rowOff>76200</xdr:rowOff>
    </xdr:to>
    <xdr:cxnSp macro="">
      <xdr:nvCxnSpPr>
        <xdr:cNvPr id="692" name="直線コネクタ 691">
          <a:extLst>
            <a:ext uri="{FF2B5EF4-FFF2-40B4-BE49-F238E27FC236}">
              <a16:creationId xmlns:a16="http://schemas.microsoft.com/office/drawing/2014/main" id="{565742B2-75D9-4305-9CB8-98B36320FA24}"/>
            </a:ext>
          </a:extLst>
        </xdr:cNvPr>
        <xdr:cNvCxnSpPr/>
      </xdr:nvCxnSpPr>
      <xdr:spPr>
        <a:xfrm flipV="1">
          <a:off x="18656300" y="1052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693" name="n_1aveValue【保健センター・保健所】&#10;一人当たり面積">
          <a:extLst>
            <a:ext uri="{FF2B5EF4-FFF2-40B4-BE49-F238E27FC236}">
              <a16:creationId xmlns:a16="http://schemas.microsoft.com/office/drawing/2014/main" id="{2D2F52A7-50B6-433A-A06A-28AD68314214}"/>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694" name="n_2aveValue【保健センター・保健所】&#10;一人当たり面積">
          <a:extLst>
            <a:ext uri="{FF2B5EF4-FFF2-40B4-BE49-F238E27FC236}">
              <a16:creationId xmlns:a16="http://schemas.microsoft.com/office/drawing/2014/main" id="{BA23FED3-23BF-4609-921C-29EC5DADF5F1}"/>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695" name="n_3aveValue【保健センター・保健所】&#10;一人当たり面積">
          <a:extLst>
            <a:ext uri="{FF2B5EF4-FFF2-40B4-BE49-F238E27FC236}">
              <a16:creationId xmlns:a16="http://schemas.microsoft.com/office/drawing/2014/main" id="{88D1E8F6-0206-46A1-AC63-0C21ADE903E8}"/>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696" name="n_4aveValue【保健センター・保健所】&#10;一人当たり面積">
          <a:extLst>
            <a:ext uri="{FF2B5EF4-FFF2-40B4-BE49-F238E27FC236}">
              <a16:creationId xmlns:a16="http://schemas.microsoft.com/office/drawing/2014/main" id="{BD9BF2EF-442C-4309-9237-5C8CAA900BBF}"/>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120667</xdr:rowOff>
    </xdr:from>
    <xdr:ext cx="469744" cy="259045"/>
    <xdr:sp macro="" textlink="">
      <xdr:nvSpPr>
        <xdr:cNvPr id="697" name="n_1mainValue【保健センター・保健所】&#10;一人当たり面積">
          <a:extLst>
            <a:ext uri="{FF2B5EF4-FFF2-40B4-BE49-F238E27FC236}">
              <a16:creationId xmlns:a16="http://schemas.microsoft.com/office/drawing/2014/main" id="{E393B308-F1EA-41BD-847F-DA07C4363024}"/>
            </a:ext>
          </a:extLst>
        </xdr:cNvPr>
        <xdr:cNvSpPr txBox="1"/>
      </xdr:nvSpPr>
      <xdr:spPr>
        <a:xfrm>
          <a:off x="21075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128287</xdr:rowOff>
    </xdr:from>
    <xdr:ext cx="469744" cy="259045"/>
    <xdr:sp macro="" textlink="">
      <xdr:nvSpPr>
        <xdr:cNvPr id="698" name="n_2mainValue【保健センター・保健所】&#10;一人当たり面積">
          <a:extLst>
            <a:ext uri="{FF2B5EF4-FFF2-40B4-BE49-F238E27FC236}">
              <a16:creationId xmlns:a16="http://schemas.microsoft.com/office/drawing/2014/main" id="{C65F7125-C024-473C-BBD4-B0C0615C03A0}"/>
            </a:ext>
          </a:extLst>
        </xdr:cNvPr>
        <xdr:cNvSpPr txBox="1"/>
      </xdr:nvSpPr>
      <xdr:spPr>
        <a:xfrm>
          <a:off x="20199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699" name="n_3mainValue【保健センター・保健所】&#10;一人当たり面積">
          <a:extLst>
            <a:ext uri="{FF2B5EF4-FFF2-40B4-BE49-F238E27FC236}">
              <a16:creationId xmlns:a16="http://schemas.microsoft.com/office/drawing/2014/main" id="{9A91D132-7E16-493C-A4A0-5FDF4C7AD856}"/>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143527</xdr:rowOff>
    </xdr:from>
    <xdr:ext cx="469744" cy="259045"/>
    <xdr:sp macro="" textlink="">
      <xdr:nvSpPr>
        <xdr:cNvPr id="700" name="n_4mainValue【保健センター・保健所】&#10;一人当たり面積">
          <a:extLst>
            <a:ext uri="{FF2B5EF4-FFF2-40B4-BE49-F238E27FC236}">
              <a16:creationId xmlns:a16="http://schemas.microsoft.com/office/drawing/2014/main" id="{D282332F-ECB5-4C7B-824B-F4B168D7CA9A}"/>
            </a:ext>
          </a:extLst>
        </xdr:cNvPr>
        <xdr:cNvSpPr txBox="1"/>
      </xdr:nvSpPr>
      <xdr:spPr>
        <a:xfrm>
          <a:off x="18421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1" name="正方形/長方形 700">
          <a:extLst>
            <a:ext uri="{FF2B5EF4-FFF2-40B4-BE49-F238E27FC236}">
              <a16:creationId xmlns:a16="http://schemas.microsoft.com/office/drawing/2014/main" id="{4E7032E5-1F53-4436-AE0C-5B026B2341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2" name="正方形/長方形 701">
          <a:extLst>
            <a:ext uri="{FF2B5EF4-FFF2-40B4-BE49-F238E27FC236}">
              <a16:creationId xmlns:a16="http://schemas.microsoft.com/office/drawing/2014/main" id="{7A660AAE-1957-4FB7-8691-7B42D3896AA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3" name="正方形/長方形 702">
          <a:extLst>
            <a:ext uri="{FF2B5EF4-FFF2-40B4-BE49-F238E27FC236}">
              <a16:creationId xmlns:a16="http://schemas.microsoft.com/office/drawing/2014/main" id="{8A625F47-C40C-4CEE-B745-78F0704DD55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4" name="正方形/長方形 703">
          <a:extLst>
            <a:ext uri="{FF2B5EF4-FFF2-40B4-BE49-F238E27FC236}">
              <a16:creationId xmlns:a16="http://schemas.microsoft.com/office/drawing/2014/main" id="{6DAFF6BA-29E3-4A83-9A61-1763D8BF75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5" name="正方形/長方形 704">
          <a:extLst>
            <a:ext uri="{FF2B5EF4-FFF2-40B4-BE49-F238E27FC236}">
              <a16:creationId xmlns:a16="http://schemas.microsoft.com/office/drawing/2014/main" id="{AD15DC84-84C4-442E-B376-AEBE7A10FCF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6" name="正方形/長方形 705">
          <a:extLst>
            <a:ext uri="{FF2B5EF4-FFF2-40B4-BE49-F238E27FC236}">
              <a16:creationId xmlns:a16="http://schemas.microsoft.com/office/drawing/2014/main" id="{EF862A04-D2E1-497E-93E5-F63ABFBACC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7" name="正方形/長方形 706">
          <a:extLst>
            <a:ext uri="{FF2B5EF4-FFF2-40B4-BE49-F238E27FC236}">
              <a16:creationId xmlns:a16="http://schemas.microsoft.com/office/drawing/2014/main" id="{36079F20-71B3-42DD-82FB-7E91455BB6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8" name="正方形/長方形 707">
          <a:extLst>
            <a:ext uri="{FF2B5EF4-FFF2-40B4-BE49-F238E27FC236}">
              <a16:creationId xmlns:a16="http://schemas.microsoft.com/office/drawing/2014/main" id="{D163A65D-8C51-4A36-8C9F-E963117C6AA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9" name="テキスト ボックス 708">
          <a:extLst>
            <a:ext uri="{FF2B5EF4-FFF2-40B4-BE49-F238E27FC236}">
              <a16:creationId xmlns:a16="http://schemas.microsoft.com/office/drawing/2014/main" id="{4E2A1CFB-4945-461B-B94A-68F1F342BC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0" name="直線コネクタ 709">
          <a:extLst>
            <a:ext uri="{FF2B5EF4-FFF2-40B4-BE49-F238E27FC236}">
              <a16:creationId xmlns:a16="http://schemas.microsoft.com/office/drawing/2014/main" id="{D37481AE-7BAD-4EBC-9DC4-7C98D0D1514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1" name="テキスト ボックス 710">
          <a:extLst>
            <a:ext uri="{FF2B5EF4-FFF2-40B4-BE49-F238E27FC236}">
              <a16:creationId xmlns:a16="http://schemas.microsoft.com/office/drawing/2014/main" id="{6AE39D70-0E78-4FAD-B261-E3919334039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2" name="直線コネクタ 711">
          <a:extLst>
            <a:ext uri="{FF2B5EF4-FFF2-40B4-BE49-F238E27FC236}">
              <a16:creationId xmlns:a16="http://schemas.microsoft.com/office/drawing/2014/main" id="{CFC826A3-5319-4AB3-AC76-553F791F949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3" name="テキスト ボックス 712">
          <a:extLst>
            <a:ext uri="{FF2B5EF4-FFF2-40B4-BE49-F238E27FC236}">
              <a16:creationId xmlns:a16="http://schemas.microsoft.com/office/drawing/2014/main" id="{BBB0EE13-8AB2-45BC-B875-DF8E5BD358CC}"/>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4" name="直線コネクタ 713">
          <a:extLst>
            <a:ext uri="{FF2B5EF4-FFF2-40B4-BE49-F238E27FC236}">
              <a16:creationId xmlns:a16="http://schemas.microsoft.com/office/drawing/2014/main" id="{968CD51D-97E4-4C8C-91D2-47E9273F745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5" name="テキスト ボックス 714">
          <a:extLst>
            <a:ext uri="{FF2B5EF4-FFF2-40B4-BE49-F238E27FC236}">
              <a16:creationId xmlns:a16="http://schemas.microsoft.com/office/drawing/2014/main" id="{658FD1C0-217A-4B66-91AE-E82B8CDE751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6" name="直線コネクタ 715">
          <a:extLst>
            <a:ext uri="{FF2B5EF4-FFF2-40B4-BE49-F238E27FC236}">
              <a16:creationId xmlns:a16="http://schemas.microsoft.com/office/drawing/2014/main" id="{88BCE909-3CE8-4162-95B4-F78C5BD99FD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7" name="テキスト ボックス 716">
          <a:extLst>
            <a:ext uri="{FF2B5EF4-FFF2-40B4-BE49-F238E27FC236}">
              <a16:creationId xmlns:a16="http://schemas.microsoft.com/office/drawing/2014/main" id="{BC99D4CB-8C0A-4BC4-860B-774500CADC0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8" name="直線コネクタ 717">
          <a:extLst>
            <a:ext uri="{FF2B5EF4-FFF2-40B4-BE49-F238E27FC236}">
              <a16:creationId xmlns:a16="http://schemas.microsoft.com/office/drawing/2014/main" id="{1496996E-17A9-48F5-A99F-BBDEE82270E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9" name="テキスト ボックス 718">
          <a:extLst>
            <a:ext uri="{FF2B5EF4-FFF2-40B4-BE49-F238E27FC236}">
              <a16:creationId xmlns:a16="http://schemas.microsoft.com/office/drawing/2014/main" id="{E5092140-6A7B-4891-B6C0-DBF480FD258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0" name="直線コネクタ 719">
          <a:extLst>
            <a:ext uri="{FF2B5EF4-FFF2-40B4-BE49-F238E27FC236}">
              <a16:creationId xmlns:a16="http://schemas.microsoft.com/office/drawing/2014/main" id="{1A292C96-8FBE-446C-AA31-C0690B7ABDD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21" name="テキスト ボックス 720">
          <a:extLst>
            <a:ext uri="{FF2B5EF4-FFF2-40B4-BE49-F238E27FC236}">
              <a16:creationId xmlns:a16="http://schemas.microsoft.com/office/drawing/2014/main" id="{B18D7D52-77E6-44D1-8F27-AD3129C01A4F}"/>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2" name="直線コネクタ 721">
          <a:extLst>
            <a:ext uri="{FF2B5EF4-FFF2-40B4-BE49-F238E27FC236}">
              <a16:creationId xmlns:a16="http://schemas.microsoft.com/office/drawing/2014/main" id="{13D9C67D-57CA-4ACB-BB20-2A729483725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消防施設】&#10;有形固定資産減価償却率グラフ枠">
          <a:extLst>
            <a:ext uri="{FF2B5EF4-FFF2-40B4-BE49-F238E27FC236}">
              <a16:creationId xmlns:a16="http://schemas.microsoft.com/office/drawing/2014/main" id="{8A763B83-6D7F-43C1-A3C4-AF6EC7E8E25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24" name="直線コネクタ 723">
          <a:extLst>
            <a:ext uri="{FF2B5EF4-FFF2-40B4-BE49-F238E27FC236}">
              <a16:creationId xmlns:a16="http://schemas.microsoft.com/office/drawing/2014/main" id="{C3B28F70-3663-42C7-95E9-7C5A1D05CF6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25" name="【消防施設】&#10;有形固定資産減価償却率最小値テキスト">
          <a:extLst>
            <a:ext uri="{FF2B5EF4-FFF2-40B4-BE49-F238E27FC236}">
              <a16:creationId xmlns:a16="http://schemas.microsoft.com/office/drawing/2014/main" id="{9D61FCB8-195A-49C9-9CC9-E32B6CBE2B2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26" name="直線コネクタ 725">
          <a:extLst>
            <a:ext uri="{FF2B5EF4-FFF2-40B4-BE49-F238E27FC236}">
              <a16:creationId xmlns:a16="http://schemas.microsoft.com/office/drawing/2014/main" id="{40FAAFB5-A65E-4CE7-A144-E6E5FADB299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27" name="【消防施設】&#10;有形固定資産減価償却率最大値テキスト">
          <a:extLst>
            <a:ext uri="{FF2B5EF4-FFF2-40B4-BE49-F238E27FC236}">
              <a16:creationId xmlns:a16="http://schemas.microsoft.com/office/drawing/2014/main" id="{66B3B768-1706-4522-8989-5CE7EEA6587E}"/>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28" name="直線コネクタ 727">
          <a:extLst>
            <a:ext uri="{FF2B5EF4-FFF2-40B4-BE49-F238E27FC236}">
              <a16:creationId xmlns:a16="http://schemas.microsoft.com/office/drawing/2014/main" id="{11570D81-4A35-426B-A66D-60D1E7791C5D}"/>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29" name="【消防施設】&#10;有形固定資産減価償却率平均値テキスト">
          <a:extLst>
            <a:ext uri="{FF2B5EF4-FFF2-40B4-BE49-F238E27FC236}">
              <a16:creationId xmlns:a16="http://schemas.microsoft.com/office/drawing/2014/main" id="{CF9072DA-EDDD-41C7-9B7D-B2F5C488B7EC}"/>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30" name="フローチャート: 判断 729">
          <a:extLst>
            <a:ext uri="{FF2B5EF4-FFF2-40B4-BE49-F238E27FC236}">
              <a16:creationId xmlns:a16="http://schemas.microsoft.com/office/drawing/2014/main" id="{03DDFAAA-39F7-4524-815A-25886E2CB7C2}"/>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31" name="フローチャート: 判断 730">
          <a:extLst>
            <a:ext uri="{FF2B5EF4-FFF2-40B4-BE49-F238E27FC236}">
              <a16:creationId xmlns:a16="http://schemas.microsoft.com/office/drawing/2014/main" id="{CD298B13-E52C-403D-A0BD-B301348C88C8}"/>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32" name="フローチャート: 判断 731">
          <a:extLst>
            <a:ext uri="{FF2B5EF4-FFF2-40B4-BE49-F238E27FC236}">
              <a16:creationId xmlns:a16="http://schemas.microsoft.com/office/drawing/2014/main" id="{41825BE4-7F68-4DDB-A358-EB6599D9246F}"/>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33" name="フローチャート: 判断 732">
          <a:extLst>
            <a:ext uri="{FF2B5EF4-FFF2-40B4-BE49-F238E27FC236}">
              <a16:creationId xmlns:a16="http://schemas.microsoft.com/office/drawing/2014/main" id="{8AA8BA99-55A9-49BC-A1D8-EF5479CF896E}"/>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34" name="フローチャート: 判断 733">
          <a:extLst>
            <a:ext uri="{FF2B5EF4-FFF2-40B4-BE49-F238E27FC236}">
              <a16:creationId xmlns:a16="http://schemas.microsoft.com/office/drawing/2014/main" id="{4CE1AE8F-258E-493E-B51F-794FDC367341}"/>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946E275D-5E06-4A2A-815F-65CF06B048D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6" name="テキスト ボックス 735">
          <a:extLst>
            <a:ext uri="{FF2B5EF4-FFF2-40B4-BE49-F238E27FC236}">
              <a16:creationId xmlns:a16="http://schemas.microsoft.com/office/drawing/2014/main" id="{31445680-BAB9-405B-8F75-8A66360EB28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9BA2540B-B838-49E7-87B5-9F5B934259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88981978-214C-4404-AB9B-9E39B46893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26BC1643-A84B-474E-B5C6-A3A738ED3B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30480</xdr:rowOff>
    </xdr:from>
    <xdr:to>
      <xdr:col>85</xdr:col>
      <xdr:colOff>177800</xdr:colOff>
      <xdr:row>80</xdr:row>
      <xdr:rowOff>132080</xdr:rowOff>
    </xdr:to>
    <xdr:sp macro="" textlink="">
      <xdr:nvSpPr>
        <xdr:cNvPr id="740" name="楕円 739">
          <a:extLst>
            <a:ext uri="{FF2B5EF4-FFF2-40B4-BE49-F238E27FC236}">
              <a16:creationId xmlns:a16="http://schemas.microsoft.com/office/drawing/2014/main" id="{FD0EA6EB-DF86-4472-AD42-2D78E23CC956}"/>
            </a:ext>
          </a:extLst>
        </xdr:cNvPr>
        <xdr:cNvSpPr/>
      </xdr:nvSpPr>
      <xdr:spPr>
        <a:xfrm>
          <a:off x="162687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53357</xdr:rowOff>
    </xdr:from>
    <xdr:ext cx="405111" cy="259045"/>
    <xdr:sp macro="" textlink="">
      <xdr:nvSpPr>
        <xdr:cNvPr id="741" name="【消防施設】&#10;有形固定資産減価償却率該当値テキスト">
          <a:extLst>
            <a:ext uri="{FF2B5EF4-FFF2-40B4-BE49-F238E27FC236}">
              <a16:creationId xmlns:a16="http://schemas.microsoft.com/office/drawing/2014/main" id="{4E08B38A-133F-4C1F-A2DF-69252B73F42C}"/>
            </a:ext>
          </a:extLst>
        </xdr:cNvPr>
        <xdr:cNvSpPr txBox="1"/>
      </xdr:nvSpPr>
      <xdr:spPr>
        <a:xfrm>
          <a:off x="16357600" y="13597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742" name="楕円 741">
          <a:extLst>
            <a:ext uri="{FF2B5EF4-FFF2-40B4-BE49-F238E27FC236}">
              <a16:creationId xmlns:a16="http://schemas.microsoft.com/office/drawing/2014/main" id="{1DCC5E43-ADBF-4FF3-8D38-B40F3C84DA34}"/>
            </a:ext>
          </a:extLst>
        </xdr:cNvPr>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81280</xdr:rowOff>
    </xdr:from>
    <xdr:to>
      <xdr:col>85</xdr:col>
      <xdr:colOff>127000</xdr:colOff>
      <xdr:row>80</xdr:row>
      <xdr:rowOff>83820</xdr:rowOff>
    </xdr:to>
    <xdr:cxnSp macro="">
      <xdr:nvCxnSpPr>
        <xdr:cNvPr id="743" name="直線コネクタ 742">
          <a:extLst>
            <a:ext uri="{FF2B5EF4-FFF2-40B4-BE49-F238E27FC236}">
              <a16:creationId xmlns:a16="http://schemas.microsoft.com/office/drawing/2014/main" id="{1E77A36D-0FB1-4C77-A835-B512A7C88D49}"/>
            </a:ext>
          </a:extLst>
        </xdr:cNvPr>
        <xdr:cNvCxnSpPr/>
      </xdr:nvCxnSpPr>
      <xdr:spPr>
        <a:xfrm flipV="1">
          <a:off x="15481300" y="137972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170180</xdr:rowOff>
    </xdr:from>
    <xdr:to>
      <xdr:col>76</xdr:col>
      <xdr:colOff>165100</xdr:colOff>
      <xdr:row>80</xdr:row>
      <xdr:rowOff>100330</xdr:rowOff>
    </xdr:to>
    <xdr:sp macro="" textlink="">
      <xdr:nvSpPr>
        <xdr:cNvPr id="744" name="楕円 743">
          <a:extLst>
            <a:ext uri="{FF2B5EF4-FFF2-40B4-BE49-F238E27FC236}">
              <a16:creationId xmlns:a16="http://schemas.microsoft.com/office/drawing/2014/main" id="{510D5357-A928-4DF8-9671-2063C8C3E14C}"/>
            </a:ext>
          </a:extLst>
        </xdr:cNvPr>
        <xdr:cNvSpPr/>
      </xdr:nvSpPr>
      <xdr:spPr>
        <a:xfrm>
          <a:off x="14541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49530</xdr:rowOff>
    </xdr:from>
    <xdr:to>
      <xdr:col>81</xdr:col>
      <xdr:colOff>50800</xdr:colOff>
      <xdr:row>80</xdr:row>
      <xdr:rowOff>83820</xdr:rowOff>
    </xdr:to>
    <xdr:cxnSp macro="">
      <xdr:nvCxnSpPr>
        <xdr:cNvPr id="745" name="直線コネクタ 744">
          <a:extLst>
            <a:ext uri="{FF2B5EF4-FFF2-40B4-BE49-F238E27FC236}">
              <a16:creationId xmlns:a16="http://schemas.microsoft.com/office/drawing/2014/main" id="{4EDA138E-4203-4AA3-AE0F-BCB9D782022E}"/>
            </a:ext>
          </a:extLst>
        </xdr:cNvPr>
        <xdr:cNvCxnSpPr/>
      </xdr:nvCxnSpPr>
      <xdr:spPr>
        <a:xfrm>
          <a:off x="14592300" y="13765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29211</xdr:rowOff>
    </xdr:from>
    <xdr:to>
      <xdr:col>72</xdr:col>
      <xdr:colOff>38100</xdr:colOff>
      <xdr:row>80</xdr:row>
      <xdr:rowOff>130811</xdr:rowOff>
    </xdr:to>
    <xdr:sp macro="" textlink="">
      <xdr:nvSpPr>
        <xdr:cNvPr id="746" name="楕円 745">
          <a:extLst>
            <a:ext uri="{FF2B5EF4-FFF2-40B4-BE49-F238E27FC236}">
              <a16:creationId xmlns:a16="http://schemas.microsoft.com/office/drawing/2014/main" id="{6939B1B5-3B94-4B7E-AC00-E6EFFEB8077A}"/>
            </a:ext>
          </a:extLst>
        </xdr:cNvPr>
        <xdr:cNvSpPr/>
      </xdr:nvSpPr>
      <xdr:spPr>
        <a:xfrm>
          <a:off x="13652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49530</xdr:rowOff>
    </xdr:from>
    <xdr:to>
      <xdr:col>76</xdr:col>
      <xdr:colOff>114300</xdr:colOff>
      <xdr:row>80</xdr:row>
      <xdr:rowOff>80011</xdr:rowOff>
    </xdr:to>
    <xdr:cxnSp macro="">
      <xdr:nvCxnSpPr>
        <xdr:cNvPr id="747" name="直線コネクタ 746">
          <a:extLst>
            <a:ext uri="{FF2B5EF4-FFF2-40B4-BE49-F238E27FC236}">
              <a16:creationId xmlns:a16="http://schemas.microsoft.com/office/drawing/2014/main" id="{5D2B1817-0E0B-4181-8580-AACEFB5B4464}"/>
            </a:ext>
          </a:extLst>
        </xdr:cNvPr>
        <xdr:cNvCxnSpPr/>
      </xdr:nvCxnSpPr>
      <xdr:spPr>
        <a:xfrm flipV="1">
          <a:off x="13703300" y="13765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166370</xdr:rowOff>
    </xdr:from>
    <xdr:to>
      <xdr:col>67</xdr:col>
      <xdr:colOff>101600</xdr:colOff>
      <xdr:row>80</xdr:row>
      <xdr:rowOff>96520</xdr:rowOff>
    </xdr:to>
    <xdr:sp macro="" textlink="">
      <xdr:nvSpPr>
        <xdr:cNvPr id="748" name="楕円 747">
          <a:extLst>
            <a:ext uri="{FF2B5EF4-FFF2-40B4-BE49-F238E27FC236}">
              <a16:creationId xmlns:a16="http://schemas.microsoft.com/office/drawing/2014/main" id="{70059AC1-5F01-4301-903E-F4D8BA84EC77}"/>
            </a:ext>
          </a:extLst>
        </xdr:cNvPr>
        <xdr:cNvSpPr/>
      </xdr:nvSpPr>
      <xdr:spPr>
        <a:xfrm>
          <a:off x="12763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45720</xdr:rowOff>
    </xdr:from>
    <xdr:to>
      <xdr:col>71</xdr:col>
      <xdr:colOff>177800</xdr:colOff>
      <xdr:row>80</xdr:row>
      <xdr:rowOff>80011</xdr:rowOff>
    </xdr:to>
    <xdr:cxnSp macro="">
      <xdr:nvCxnSpPr>
        <xdr:cNvPr id="749" name="直線コネクタ 748">
          <a:extLst>
            <a:ext uri="{FF2B5EF4-FFF2-40B4-BE49-F238E27FC236}">
              <a16:creationId xmlns:a16="http://schemas.microsoft.com/office/drawing/2014/main" id="{7198116C-FA35-4A2E-A520-27E4E7AADBC1}"/>
            </a:ext>
          </a:extLst>
        </xdr:cNvPr>
        <xdr:cNvCxnSpPr/>
      </xdr:nvCxnSpPr>
      <xdr:spPr>
        <a:xfrm>
          <a:off x="12814300" y="137617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50" name="n_1aveValue【消防施設】&#10;有形固定資産減価償却率">
          <a:extLst>
            <a:ext uri="{FF2B5EF4-FFF2-40B4-BE49-F238E27FC236}">
              <a16:creationId xmlns:a16="http://schemas.microsoft.com/office/drawing/2014/main" id="{89D3FCF8-442B-4500-8212-84A9AED980F4}"/>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51" name="n_2aveValue【消防施設】&#10;有形固定資産減価償却率">
          <a:extLst>
            <a:ext uri="{FF2B5EF4-FFF2-40B4-BE49-F238E27FC236}">
              <a16:creationId xmlns:a16="http://schemas.microsoft.com/office/drawing/2014/main" id="{9E71DCDF-5E7F-4420-A12D-A6ABDEBB5069}"/>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52" name="n_3aveValue【消防施設】&#10;有形固定資産減価償却率">
          <a:extLst>
            <a:ext uri="{FF2B5EF4-FFF2-40B4-BE49-F238E27FC236}">
              <a16:creationId xmlns:a16="http://schemas.microsoft.com/office/drawing/2014/main" id="{AD720474-92E6-407E-A6D9-F700FA4D3018}"/>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753" name="n_4aveValue【消防施設】&#10;有形固定資産減価償却率">
          <a:extLst>
            <a:ext uri="{FF2B5EF4-FFF2-40B4-BE49-F238E27FC236}">
              <a16:creationId xmlns:a16="http://schemas.microsoft.com/office/drawing/2014/main" id="{7B99F5BA-4762-453F-850C-7F5E8FBA2335}"/>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151147</xdr:rowOff>
    </xdr:from>
    <xdr:ext cx="405111" cy="259045"/>
    <xdr:sp macro="" textlink="">
      <xdr:nvSpPr>
        <xdr:cNvPr id="754" name="n_1mainValue【消防施設】&#10;有形固定資産減価償却率">
          <a:extLst>
            <a:ext uri="{FF2B5EF4-FFF2-40B4-BE49-F238E27FC236}">
              <a16:creationId xmlns:a16="http://schemas.microsoft.com/office/drawing/2014/main" id="{405336BB-FEB8-48B2-9D22-45B8292D7D9F}"/>
            </a:ext>
          </a:extLst>
        </xdr:cNvPr>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116857</xdr:rowOff>
    </xdr:from>
    <xdr:ext cx="405111" cy="259045"/>
    <xdr:sp macro="" textlink="">
      <xdr:nvSpPr>
        <xdr:cNvPr id="755" name="n_2mainValue【消防施設】&#10;有形固定資産減価償却率">
          <a:extLst>
            <a:ext uri="{FF2B5EF4-FFF2-40B4-BE49-F238E27FC236}">
              <a16:creationId xmlns:a16="http://schemas.microsoft.com/office/drawing/2014/main" id="{6001936F-B000-4D8E-BC3D-99718E2636D0}"/>
            </a:ext>
          </a:extLst>
        </xdr:cNvPr>
        <xdr:cNvSpPr txBox="1"/>
      </xdr:nvSpPr>
      <xdr:spPr>
        <a:xfrm>
          <a:off x="14389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147338</xdr:rowOff>
    </xdr:from>
    <xdr:ext cx="405111" cy="259045"/>
    <xdr:sp macro="" textlink="">
      <xdr:nvSpPr>
        <xdr:cNvPr id="756" name="n_3mainValue【消防施設】&#10;有形固定資産減価償却率">
          <a:extLst>
            <a:ext uri="{FF2B5EF4-FFF2-40B4-BE49-F238E27FC236}">
              <a16:creationId xmlns:a16="http://schemas.microsoft.com/office/drawing/2014/main" id="{4B3699B1-1E20-4F05-A17E-04D307453660}"/>
            </a:ext>
          </a:extLst>
        </xdr:cNvPr>
        <xdr:cNvSpPr txBox="1"/>
      </xdr:nvSpPr>
      <xdr:spPr>
        <a:xfrm>
          <a:off x="13500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113047</xdr:rowOff>
    </xdr:from>
    <xdr:ext cx="405111" cy="259045"/>
    <xdr:sp macro="" textlink="">
      <xdr:nvSpPr>
        <xdr:cNvPr id="757" name="n_4mainValue【消防施設】&#10;有形固定資産減価償却率">
          <a:extLst>
            <a:ext uri="{FF2B5EF4-FFF2-40B4-BE49-F238E27FC236}">
              <a16:creationId xmlns:a16="http://schemas.microsoft.com/office/drawing/2014/main" id="{7BF11BD1-FEDE-4326-A33D-0DF8B030D14C}"/>
            </a:ext>
          </a:extLst>
        </xdr:cNvPr>
        <xdr:cNvSpPr txBox="1"/>
      </xdr:nvSpPr>
      <xdr:spPr>
        <a:xfrm>
          <a:off x="126117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a:extLst>
            <a:ext uri="{FF2B5EF4-FFF2-40B4-BE49-F238E27FC236}">
              <a16:creationId xmlns:a16="http://schemas.microsoft.com/office/drawing/2014/main" id="{A89E8DA3-D24C-4663-9EAE-EAE3A56E4A4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9" name="正方形/長方形 758">
          <a:extLst>
            <a:ext uri="{FF2B5EF4-FFF2-40B4-BE49-F238E27FC236}">
              <a16:creationId xmlns:a16="http://schemas.microsoft.com/office/drawing/2014/main" id="{DBF46E39-2726-48D8-A09F-6A289C0AE91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0" name="正方形/長方形 759">
          <a:extLst>
            <a:ext uri="{FF2B5EF4-FFF2-40B4-BE49-F238E27FC236}">
              <a16:creationId xmlns:a16="http://schemas.microsoft.com/office/drawing/2014/main" id="{CB0F445C-AE2D-4F68-9F48-65562CB6CD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1" name="正方形/長方形 760">
          <a:extLst>
            <a:ext uri="{FF2B5EF4-FFF2-40B4-BE49-F238E27FC236}">
              <a16:creationId xmlns:a16="http://schemas.microsoft.com/office/drawing/2014/main" id="{E62512B2-8E7F-425A-A00C-266CD89B980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2" name="正方形/長方形 761">
          <a:extLst>
            <a:ext uri="{FF2B5EF4-FFF2-40B4-BE49-F238E27FC236}">
              <a16:creationId xmlns:a16="http://schemas.microsoft.com/office/drawing/2014/main" id="{E818BF87-90E8-464B-98D0-74BFDA46A5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3" name="正方形/長方形 762">
          <a:extLst>
            <a:ext uri="{FF2B5EF4-FFF2-40B4-BE49-F238E27FC236}">
              <a16:creationId xmlns:a16="http://schemas.microsoft.com/office/drawing/2014/main" id="{04C159D1-5D73-4FAF-BA81-52B2F2B55C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4" name="正方形/長方形 763">
          <a:extLst>
            <a:ext uri="{FF2B5EF4-FFF2-40B4-BE49-F238E27FC236}">
              <a16:creationId xmlns:a16="http://schemas.microsoft.com/office/drawing/2014/main" id="{026AC2A2-FD16-4417-B8D2-07F8701EC7F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a:extLst>
            <a:ext uri="{FF2B5EF4-FFF2-40B4-BE49-F238E27FC236}">
              <a16:creationId xmlns:a16="http://schemas.microsoft.com/office/drawing/2014/main" id="{8B58E439-4DDB-406D-95C5-F40624F7206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a:extLst>
            <a:ext uri="{FF2B5EF4-FFF2-40B4-BE49-F238E27FC236}">
              <a16:creationId xmlns:a16="http://schemas.microsoft.com/office/drawing/2014/main" id="{A2B7D5EF-881E-4020-9033-ADA971AFA99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a:extLst>
            <a:ext uri="{FF2B5EF4-FFF2-40B4-BE49-F238E27FC236}">
              <a16:creationId xmlns:a16="http://schemas.microsoft.com/office/drawing/2014/main" id="{94881ADF-B3FE-4B8F-9F22-676823BF3F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8" name="直線コネクタ 767">
          <a:extLst>
            <a:ext uri="{FF2B5EF4-FFF2-40B4-BE49-F238E27FC236}">
              <a16:creationId xmlns:a16="http://schemas.microsoft.com/office/drawing/2014/main" id="{D0CBF660-7548-4D92-A082-53EB039897B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9" name="テキスト ボックス 768">
          <a:extLst>
            <a:ext uri="{FF2B5EF4-FFF2-40B4-BE49-F238E27FC236}">
              <a16:creationId xmlns:a16="http://schemas.microsoft.com/office/drawing/2014/main" id="{2CF27852-510A-4C18-B95F-C64EBC5537B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0" name="直線コネクタ 769">
          <a:extLst>
            <a:ext uri="{FF2B5EF4-FFF2-40B4-BE49-F238E27FC236}">
              <a16:creationId xmlns:a16="http://schemas.microsoft.com/office/drawing/2014/main" id="{D7CE1D3E-7634-40C6-99D4-E19D927AC2A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71" name="テキスト ボックス 770">
          <a:extLst>
            <a:ext uri="{FF2B5EF4-FFF2-40B4-BE49-F238E27FC236}">
              <a16:creationId xmlns:a16="http://schemas.microsoft.com/office/drawing/2014/main" id="{FCA87961-D533-419E-A8B6-BF734F902FFF}"/>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2" name="直線コネクタ 771">
          <a:extLst>
            <a:ext uri="{FF2B5EF4-FFF2-40B4-BE49-F238E27FC236}">
              <a16:creationId xmlns:a16="http://schemas.microsoft.com/office/drawing/2014/main" id="{DD799EC0-6D4F-46C7-BEDB-50A5E568F19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73" name="テキスト ボックス 772">
          <a:extLst>
            <a:ext uri="{FF2B5EF4-FFF2-40B4-BE49-F238E27FC236}">
              <a16:creationId xmlns:a16="http://schemas.microsoft.com/office/drawing/2014/main" id="{5F07EC41-FC4C-4FAF-B791-5739887914F6}"/>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4" name="直線コネクタ 773">
          <a:extLst>
            <a:ext uri="{FF2B5EF4-FFF2-40B4-BE49-F238E27FC236}">
              <a16:creationId xmlns:a16="http://schemas.microsoft.com/office/drawing/2014/main" id="{67CA1491-226C-424D-848F-4BA5E663A6D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75" name="テキスト ボックス 774">
          <a:extLst>
            <a:ext uri="{FF2B5EF4-FFF2-40B4-BE49-F238E27FC236}">
              <a16:creationId xmlns:a16="http://schemas.microsoft.com/office/drawing/2014/main" id="{B5F52EBC-408B-4927-82BC-76FF7D363E7D}"/>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6" name="直線コネクタ 775">
          <a:extLst>
            <a:ext uri="{FF2B5EF4-FFF2-40B4-BE49-F238E27FC236}">
              <a16:creationId xmlns:a16="http://schemas.microsoft.com/office/drawing/2014/main" id="{91DF56B7-6707-448D-BA10-92EF4224536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77" name="テキスト ボックス 776">
          <a:extLst>
            <a:ext uri="{FF2B5EF4-FFF2-40B4-BE49-F238E27FC236}">
              <a16:creationId xmlns:a16="http://schemas.microsoft.com/office/drawing/2014/main" id="{9A983638-6E81-4855-A5A6-AEEB314FDF76}"/>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a:extLst>
            <a:ext uri="{FF2B5EF4-FFF2-40B4-BE49-F238E27FC236}">
              <a16:creationId xmlns:a16="http://schemas.microsoft.com/office/drawing/2014/main" id="{84218432-DDA8-47E2-9D32-9F08529106D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79" name="テキスト ボックス 778">
          <a:extLst>
            <a:ext uri="{FF2B5EF4-FFF2-40B4-BE49-F238E27FC236}">
              <a16:creationId xmlns:a16="http://schemas.microsoft.com/office/drawing/2014/main" id="{A34F29C7-0F1B-4392-8D5B-D0E4E589750F}"/>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消防施設】&#10;一人当たり面積グラフ枠">
          <a:extLst>
            <a:ext uri="{FF2B5EF4-FFF2-40B4-BE49-F238E27FC236}">
              <a16:creationId xmlns:a16="http://schemas.microsoft.com/office/drawing/2014/main" id="{D3CEBFEC-7100-48C0-94A1-AAB22CAC026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81" name="直線コネクタ 780">
          <a:extLst>
            <a:ext uri="{FF2B5EF4-FFF2-40B4-BE49-F238E27FC236}">
              <a16:creationId xmlns:a16="http://schemas.microsoft.com/office/drawing/2014/main" id="{FBFB0220-97DD-4126-B1D7-1B912396B826}"/>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82" name="【消防施設】&#10;一人当たり面積最小値テキスト">
          <a:extLst>
            <a:ext uri="{FF2B5EF4-FFF2-40B4-BE49-F238E27FC236}">
              <a16:creationId xmlns:a16="http://schemas.microsoft.com/office/drawing/2014/main" id="{6EECA701-E6C5-4648-A8A4-029A47861B57}"/>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83" name="直線コネクタ 782">
          <a:extLst>
            <a:ext uri="{FF2B5EF4-FFF2-40B4-BE49-F238E27FC236}">
              <a16:creationId xmlns:a16="http://schemas.microsoft.com/office/drawing/2014/main" id="{2A84D313-4F99-488D-BE54-432D0DB643FE}"/>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84" name="【消防施設】&#10;一人当たり面積最大値テキスト">
          <a:extLst>
            <a:ext uri="{FF2B5EF4-FFF2-40B4-BE49-F238E27FC236}">
              <a16:creationId xmlns:a16="http://schemas.microsoft.com/office/drawing/2014/main" id="{DFD32FA1-A786-468F-A32F-AD78055E90D3}"/>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85" name="直線コネクタ 784">
          <a:extLst>
            <a:ext uri="{FF2B5EF4-FFF2-40B4-BE49-F238E27FC236}">
              <a16:creationId xmlns:a16="http://schemas.microsoft.com/office/drawing/2014/main" id="{21377014-0D9D-45C7-BB25-5704CCE4D657}"/>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86" name="【消防施設】&#10;一人当たり面積平均値テキスト">
          <a:extLst>
            <a:ext uri="{FF2B5EF4-FFF2-40B4-BE49-F238E27FC236}">
              <a16:creationId xmlns:a16="http://schemas.microsoft.com/office/drawing/2014/main" id="{8D0157D2-E217-4453-8DFA-D28E2CE7B249}"/>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87" name="フローチャート: 判断 786">
          <a:extLst>
            <a:ext uri="{FF2B5EF4-FFF2-40B4-BE49-F238E27FC236}">
              <a16:creationId xmlns:a16="http://schemas.microsoft.com/office/drawing/2014/main" id="{9B089F3B-3228-48A3-83FB-ABEF5F129E6B}"/>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88" name="フローチャート: 判断 787">
          <a:extLst>
            <a:ext uri="{FF2B5EF4-FFF2-40B4-BE49-F238E27FC236}">
              <a16:creationId xmlns:a16="http://schemas.microsoft.com/office/drawing/2014/main" id="{F24C7A27-A335-49D8-946C-ACAC57FDD0C9}"/>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89" name="フローチャート: 判断 788">
          <a:extLst>
            <a:ext uri="{FF2B5EF4-FFF2-40B4-BE49-F238E27FC236}">
              <a16:creationId xmlns:a16="http://schemas.microsoft.com/office/drawing/2014/main" id="{6032BCC0-15A1-4BF7-9F0D-6AAADE1D1DA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90" name="フローチャート: 判断 789">
          <a:extLst>
            <a:ext uri="{FF2B5EF4-FFF2-40B4-BE49-F238E27FC236}">
              <a16:creationId xmlns:a16="http://schemas.microsoft.com/office/drawing/2014/main" id="{F094BC6B-A5C4-4F3B-BE08-666033A118AB}"/>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91" name="フローチャート: 判断 790">
          <a:extLst>
            <a:ext uri="{FF2B5EF4-FFF2-40B4-BE49-F238E27FC236}">
              <a16:creationId xmlns:a16="http://schemas.microsoft.com/office/drawing/2014/main" id="{1D0390BC-0153-437F-B21C-6060A26AC879}"/>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FCEDA0A9-E640-4E37-BF08-51A89B6CC8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50DA5CA3-2C51-4C0A-A1FD-6E712B4279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ADCD1486-6066-4A0F-B908-189DA8D5A4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688D3D57-F579-4682-8A57-CD219FEEAF5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8758CDC5-8088-4ECF-94FB-82B245C37D6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62716</xdr:rowOff>
    </xdr:from>
    <xdr:to>
      <xdr:col>116</xdr:col>
      <xdr:colOff>114300</xdr:colOff>
      <xdr:row>86</xdr:row>
      <xdr:rowOff>164316</xdr:rowOff>
    </xdr:to>
    <xdr:sp macro="" textlink="">
      <xdr:nvSpPr>
        <xdr:cNvPr id="797" name="楕円 796">
          <a:extLst>
            <a:ext uri="{FF2B5EF4-FFF2-40B4-BE49-F238E27FC236}">
              <a16:creationId xmlns:a16="http://schemas.microsoft.com/office/drawing/2014/main" id="{BFDDA5C7-FCB4-48AD-8EAC-E545EC40D233}"/>
            </a:ext>
          </a:extLst>
        </xdr:cNvPr>
        <xdr:cNvSpPr/>
      </xdr:nvSpPr>
      <xdr:spPr>
        <a:xfrm>
          <a:off x="22110700" y="148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34148</xdr:rowOff>
    </xdr:from>
    <xdr:ext cx="469744" cy="259045"/>
    <xdr:sp macro="" textlink="">
      <xdr:nvSpPr>
        <xdr:cNvPr id="798" name="【消防施設】&#10;一人当たり面積該当値テキスト">
          <a:extLst>
            <a:ext uri="{FF2B5EF4-FFF2-40B4-BE49-F238E27FC236}">
              <a16:creationId xmlns:a16="http://schemas.microsoft.com/office/drawing/2014/main" id="{4F7AF617-F08C-4BAB-95FA-F2D0298E33D4}"/>
            </a:ext>
          </a:extLst>
        </xdr:cNvPr>
        <xdr:cNvSpPr txBox="1"/>
      </xdr:nvSpPr>
      <xdr:spPr>
        <a:xfrm>
          <a:off x="22199600" y="1477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62609</xdr:rowOff>
    </xdr:from>
    <xdr:to>
      <xdr:col>112</xdr:col>
      <xdr:colOff>38100</xdr:colOff>
      <xdr:row>86</xdr:row>
      <xdr:rowOff>164209</xdr:rowOff>
    </xdr:to>
    <xdr:sp macro="" textlink="">
      <xdr:nvSpPr>
        <xdr:cNvPr id="799" name="楕円 798">
          <a:extLst>
            <a:ext uri="{FF2B5EF4-FFF2-40B4-BE49-F238E27FC236}">
              <a16:creationId xmlns:a16="http://schemas.microsoft.com/office/drawing/2014/main" id="{A663359C-DFE5-4BD6-A07F-10465B6F6096}"/>
            </a:ext>
          </a:extLst>
        </xdr:cNvPr>
        <xdr:cNvSpPr/>
      </xdr:nvSpPr>
      <xdr:spPr>
        <a:xfrm>
          <a:off x="21272500" y="148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113409</xdr:rowOff>
    </xdr:from>
    <xdr:to>
      <xdr:col>116</xdr:col>
      <xdr:colOff>63500</xdr:colOff>
      <xdr:row>86</xdr:row>
      <xdr:rowOff>113516</xdr:rowOff>
    </xdr:to>
    <xdr:cxnSp macro="">
      <xdr:nvCxnSpPr>
        <xdr:cNvPr id="800" name="直線コネクタ 799">
          <a:extLst>
            <a:ext uri="{FF2B5EF4-FFF2-40B4-BE49-F238E27FC236}">
              <a16:creationId xmlns:a16="http://schemas.microsoft.com/office/drawing/2014/main" id="{5BB2B913-84B9-4356-8DC6-08871E458964}"/>
            </a:ext>
          </a:extLst>
        </xdr:cNvPr>
        <xdr:cNvCxnSpPr/>
      </xdr:nvCxnSpPr>
      <xdr:spPr>
        <a:xfrm>
          <a:off x="21323300" y="14858109"/>
          <a:ext cx="8382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62619</xdr:rowOff>
    </xdr:from>
    <xdr:to>
      <xdr:col>107</xdr:col>
      <xdr:colOff>101600</xdr:colOff>
      <xdr:row>86</xdr:row>
      <xdr:rowOff>164219</xdr:rowOff>
    </xdr:to>
    <xdr:sp macro="" textlink="">
      <xdr:nvSpPr>
        <xdr:cNvPr id="801" name="楕円 800">
          <a:extLst>
            <a:ext uri="{FF2B5EF4-FFF2-40B4-BE49-F238E27FC236}">
              <a16:creationId xmlns:a16="http://schemas.microsoft.com/office/drawing/2014/main" id="{3C4E47B6-D486-4061-ABD8-26D097FC8FBF}"/>
            </a:ext>
          </a:extLst>
        </xdr:cNvPr>
        <xdr:cNvSpPr/>
      </xdr:nvSpPr>
      <xdr:spPr>
        <a:xfrm>
          <a:off x="20383500" y="148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113409</xdr:rowOff>
    </xdr:from>
    <xdr:to>
      <xdr:col>111</xdr:col>
      <xdr:colOff>177800</xdr:colOff>
      <xdr:row>86</xdr:row>
      <xdr:rowOff>113419</xdr:rowOff>
    </xdr:to>
    <xdr:cxnSp macro="">
      <xdr:nvCxnSpPr>
        <xdr:cNvPr id="802" name="直線コネクタ 801">
          <a:extLst>
            <a:ext uri="{FF2B5EF4-FFF2-40B4-BE49-F238E27FC236}">
              <a16:creationId xmlns:a16="http://schemas.microsoft.com/office/drawing/2014/main" id="{7D29255C-4B97-4FD7-ABDA-029D079917E0}"/>
            </a:ext>
          </a:extLst>
        </xdr:cNvPr>
        <xdr:cNvCxnSpPr/>
      </xdr:nvCxnSpPr>
      <xdr:spPr>
        <a:xfrm flipV="1">
          <a:off x="20434300" y="14858109"/>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62666</xdr:rowOff>
    </xdr:from>
    <xdr:to>
      <xdr:col>102</xdr:col>
      <xdr:colOff>165100</xdr:colOff>
      <xdr:row>86</xdr:row>
      <xdr:rowOff>164266</xdr:rowOff>
    </xdr:to>
    <xdr:sp macro="" textlink="">
      <xdr:nvSpPr>
        <xdr:cNvPr id="803" name="楕円 802">
          <a:extLst>
            <a:ext uri="{FF2B5EF4-FFF2-40B4-BE49-F238E27FC236}">
              <a16:creationId xmlns:a16="http://schemas.microsoft.com/office/drawing/2014/main" id="{DBC1AC3F-1DDF-4B89-B9A1-E05AD4B52A58}"/>
            </a:ext>
          </a:extLst>
        </xdr:cNvPr>
        <xdr:cNvSpPr/>
      </xdr:nvSpPr>
      <xdr:spPr>
        <a:xfrm>
          <a:off x="19494500" y="148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113419</xdr:rowOff>
    </xdr:from>
    <xdr:to>
      <xdr:col>107</xdr:col>
      <xdr:colOff>50800</xdr:colOff>
      <xdr:row>86</xdr:row>
      <xdr:rowOff>113466</xdr:rowOff>
    </xdr:to>
    <xdr:cxnSp macro="">
      <xdr:nvCxnSpPr>
        <xdr:cNvPr id="804" name="直線コネクタ 803">
          <a:extLst>
            <a:ext uri="{FF2B5EF4-FFF2-40B4-BE49-F238E27FC236}">
              <a16:creationId xmlns:a16="http://schemas.microsoft.com/office/drawing/2014/main" id="{1F8176F7-1536-4722-BC79-85E3BB791923}"/>
            </a:ext>
          </a:extLst>
        </xdr:cNvPr>
        <xdr:cNvCxnSpPr/>
      </xdr:nvCxnSpPr>
      <xdr:spPr>
        <a:xfrm flipV="1">
          <a:off x="19545300" y="14858119"/>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62681</xdr:rowOff>
    </xdr:from>
    <xdr:to>
      <xdr:col>98</xdr:col>
      <xdr:colOff>38100</xdr:colOff>
      <xdr:row>86</xdr:row>
      <xdr:rowOff>164281</xdr:rowOff>
    </xdr:to>
    <xdr:sp macro="" textlink="">
      <xdr:nvSpPr>
        <xdr:cNvPr id="805" name="楕円 804">
          <a:extLst>
            <a:ext uri="{FF2B5EF4-FFF2-40B4-BE49-F238E27FC236}">
              <a16:creationId xmlns:a16="http://schemas.microsoft.com/office/drawing/2014/main" id="{8A3D7E23-344B-4513-A985-1FE775B44C93}"/>
            </a:ext>
          </a:extLst>
        </xdr:cNvPr>
        <xdr:cNvSpPr/>
      </xdr:nvSpPr>
      <xdr:spPr>
        <a:xfrm>
          <a:off x="18605500" y="1480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113466</xdr:rowOff>
    </xdr:from>
    <xdr:to>
      <xdr:col>102</xdr:col>
      <xdr:colOff>114300</xdr:colOff>
      <xdr:row>86</xdr:row>
      <xdr:rowOff>113481</xdr:rowOff>
    </xdr:to>
    <xdr:cxnSp macro="">
      <xdr:nvCxnSpPr>
        <xdr:cNvPr id="806" name="直線コネクタ 805">
          <a:extLst>
            <a:ext uri="{FF2B5EF4-FFF2-40B4-BE49-F238E27FC236}">
              <a16:creationId xmlns:a16="http://schemas.microsoft.com/office/drawing/2014/main" id="{E902DE77-D1B6-4F37-AB89-1EB6A65F83A4}"/>
            </a:ext>
          </a:extLst>
        </xdr:cNvPr>
        <xdr:cNvCxnSpPr/>
      </xdr:nvCxnSpPr>
      <xdr:spPr>
        <a:xfrm flipV="1">
          <a:off x="18656300" y="14858166"/>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07" name="n_1aveValue【消防施設】&#10;一人当たり面積">
          <a:extLst>
            <a:ext uri="{FF2B5EF4-FFF2-40B4-BE49-F238E27FC236}">
              <a16:creationId xmlns:a16="http://schemas.microsoft.com/office/drawing/2014/main" id="{158FC236-0781-4E55-AAF1-39747C972C3E}"/>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08" name="n_2aveValue【消防施設】&#10;一人当たり面積">
          <a:extLst>
            <a:ext uri="{FF2B5EF4-FFF2-40B4-BE49-F238E27FC236}">
              <a16:creationId xmlns:a16="http://schemas.microsoft.com/office/drawing/2014/main" id="{FAF09390-94E4-4BAE-B91D-49A9181E3773}"/>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09" name="n_3aveValue【消防施設】&#10;一人当たり面積">
          <a:extLst>
            <a:ext uri="{FF2B5EF4-FFF2-40B4-BE49-F238E27FC236}">
              <a16:creationId xmlns:a16="http://schemas.microsoft.com/office/drawing/2014/main" id="{07799DB2-907F-41C5-BDCE-B3EC1A7C23DA}"/>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10" name="n_4aveValue【消防施設】&#10;一人当たり面積">
          <a:extLst>
            <a:ext uri="{FF2B5EF4-FFF2-40B4-BE49-F238E27FC236}">
              <a16:creationId xmlns:a16="http://schemas.microsoft.com/office/drawing/2014/main" id="{AE9FFDB9-7D18-42E6-B856-7D91EA7E9C2A}"/>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155336</xdr:rowOff>
    </xdr:from>
    <xdr:ext cx="469744" cy="259045"/>
    <xdr:sp macro="" textlink="">
      <xdr:nvSpPr>
        <xdr:cNvPr id="811" name="n_1mainValue【消防施設】&#10;一人当たり面積">
          <a:extLst>
            <a:ext uri="{FF2B5EF4-FFF2-40B4-BE49-F238E27FC236}">
              <a16:creationId xmlns:a16="http://schemas.microsoft.com/office/drawing/2014/main" id="{3D67CDE1-823C-430C-B77B-4A79CEFAFE50}"/>
            </a:ext>
          </a:extLst>
        </xdr:cNvPr>
        <xdr:cNvSpPr txBox="1"/>
      </xdr:nvSpPr>
      <xdr:spPr>
        <a:xfrm>
          <a:off x="21075727" y="1490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9296</xdr:rowOff>
    </xdr:from>
    <xdr:ext cx="469744" cy="259045"/>
    <xdr:sp macro="" textlink="">
      <xdr:nvSpPr>
        <xdr:cNvPr id="812" name="n_2mainValue【消防施設】&#10;一人当たり面積">
          <a:extLst>
            <a:ext uri="{FF2B5EF4-FFF2-40B4-BE49-F238E27FC236}">
              <a16:creationId xmlns:a16="http://schemas.microsoft.com/office/drawing/2014/main" id="{6FC58C72-40F5-492B-85AD-262C2E33813B}"/>
            </a:ext>
          </a:extLst>
        </xdr:cNvPr>
        <xdr:cNvSpPr txBox="1"/>
      </xdr:nvSpPr>
      <xdr:spPr>
        <a:xfrm>
          <a:off x="20199427" y="1458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9343</xdr:rowOff>
    </xdr:from>
    <xdr:ext cx="469744" cy="259045"/>
    <xdr:sp macro="" textlink="">
      <xdr:nvSpPr>
        <xdr:cNvPr id="813" name="n_3mainValue【消防施設】&#10;一人当たり面積">
          <a:extLst>
            <a:ext uri="{FF2B5EF4-FFF2-40B4-BE49-F238E27FC236}">
              <a16:creationId xmlns:a16="http://schemas.microsoft.com/office/drawing/2014/main" id="{D2739D25-D797-4671-B9A2-454A21D0E02B}"/>
            </a:ext>
          </a:extLst>
        </xdr:cNvPr>
        <xdr:cNvSpPr txBox="1"/>
      </xdr:nvSpPr>
      <xdr:spPr>
        <a:xfrm>
          <a:off x="19310427" y="14582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9358</xdr:rowOff>
    </xdr:from>
    <xdr:ext cx="469744" cy="259045"/>
    <xdr:sp macro="" textlink="">
      <xdr:nvSpPr>
        <xdr:cNvPr id="814" name="n_4mainValue【消防施設】&#10;一人当たり面積">
          <a:extLst>
            <a:ext uri="{FF2B5EF4-FFF2-40B4-BE49-F238E27FC236}">
              <a16:creationId xmlns:a16="http://schemas.microsoft.com/office/drawing/2014/main" id="{347E4ADB-8B8A-4F5D-A6F3-ED9D60D72BE6}"/>
            </a:ext>
          </a:extLst>
        </xdr:cNvPr>
        <xdr:cNvSpPr txBox="1"/>
      </xdr:nvSpPr>
      <xdr:spPr>
        <a:xfrm>
          <a:off x="18421427" y="14582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5" name="正方形/長方形 814">
          <a:extLst>
            <a:ext uri="{FF2B5EF4-FFF2-40B4-BE49-F238E27FC236}">
              <a16:creationId xmlns:a16="http://schemas.microsoft.com/office/drawing/2014/main" id="{9CB100FC-BDBB-4090-85FD-26F4CE5460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6" name="正方形/長方形 815">
          <a:extLst>
            <a:ext uri="{FF2B5EF4-FFF2-40B4-BE49-F238E27FC236}">
              <a16:creationId xmlns:a16="http://schemas.microsoft.com/office/drawing/2014/main" id="{A2B9389D-8D4C-4AAF-9651-BF3B5CE1B12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7" name="正方形/長方形 816">
          <a:extLst>
            <a:ext uri="{FF2B5EF4-FFF2-40B4-BE49-F238E27FC236}">
              <a16:creationId xmlns:a16="http://schemas.microsoft.com/office/drawing/2014/main" id="{B5377069-6DC7-4446-B178-D40F878AD33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8" name="正方形/長方形 817">
          <a:extLst>
            <a:ext uri="{FF2B5EF4-FFF2-40B4-BE49-F238E27FC236}">
              <a16:creationId xmlns:a16="http://schemas.microsoft.com/office/drawing/2014/main" id="{65843147-AA34-4764-B679-3A81AB63A5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9" name="正方形/長方形 818">
          <a:extLst>
            <a:ext uri="{FF2B5EF4-FFF2-40B4-BE49-F238E27FC236}">
              <a16:creationId xmlns:a16="http://schemas.microsoft.com/office/drawing/2014/main" id="{A6E2C2F5-B8C3-4BF0-A7DD-90009ECE82B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0" name="正方形/長方形 819">
          <a:extLst>
            <a:ext uri="{FF2B5EF4-FFF2-40B4-BE49-F238E27FC236}">
              <a16:creationId xmlns:a16="http://schemas.microsoft.com/office/drawing/2014/main" id="{31708EDB-7D61-400A-BDDD-4AE77BDB41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1" name="正方形/長方形 820">
          <a:extLst>
            <a:ext uri="{FF2B5EF4-FFF2-40B4-BE49-F238E27FC236}">
              <a16:creationId xmlns:a16="http://schemas.microsoft.com/office/drawing/2014/main" id="{C7AE060C-380D-4922-97AD-46E6CD6C9E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2" name="正方形/長方形 821">
          <a:extLst>
            <a:ext uri="{FF2B5EF4-FFF2-40B4-BE49-F238E27FC236}">
              <a16:creationId xmlns:a16="http://schemas.microsoft.com/office/drawing/2014/main" id="{09FE2A07-95AA-46EF-A28A-D11DCDADBB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3" name="テキスト ボックス 822">
          <a:extLst>
            <a:ext uri="{FF2B5EF4-FFF2-40B4-BE49-F238E27FC236}">
              <a16:creationId xmlns:a16="http://schemas.microsoft.com/office/drawing/2014/main" id="{6294A5E5-D3DF-44E1-B909-FADC37CE0C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4" name="直線コネクタ 823">
          <a:extLst>
            <a:ext uri="{FF2B5EF4-FFF2-40B4-BE49-F238E27FC236}">
              <a16:creationId xmlns:a16="http://schemas.microsoft.com/office/drawing/2014/main" id="{1A60A6F6-EE0B-4B5C-8192-89C590EA3B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5" name="テキスト ボックス 824">
          <a:extLst>
            <a:ext uri="{FF2B5EF4-FFF2-40B4-BE49-F238E27FC236}">
              <a16:creationId xmlns:a16="http://schemas.microsoft.com/office/drawing/2014/main" id="{7589B30A-0BA1-4316-8E44-9A7049B77FF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6" name="直線コネクタ 825">
          <a:extLst>
            <a:ext uri="{FF2B5EF4-FFF2-40B4-BE49-F238E27FC236}">
              <a16:creationId xmlns:a16="http://schemas.microsoft.com/office/drawing/2014/main" id="{23433B95-15CC-4AA5-9EFB-4BEE0F7A477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6565346F-0BC0-4B18-B53D-08F4B1C5678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8" name="直線コネクタ 827">
          <a:extLst>
            <a:ext uri="{FF2B5EF4-FFF2-40B4-BE49-F238E27FC236}">
              <a16:creationId xmlns:a16="http://schemas.microsoft.com/office/drawing/2014/main" id="{BD4C6240-996A-4B97-B296-C5048C934E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9" name="テキスト ボックス 828">
          <a:extLst>
            <a:ext uri="{FF2B5EF4-FFF2-40B4-BE49-F238E27FC236}">
              <a16:creationId xmlns:a16="http://schemas.microsoft.com/office/drawing/2014/main" id="{120E8177-0E3D-472B-8795-EB3DA0F5C1F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0" name="直線コネクタ 829">
          <a:extLst>
            <a:ext uri="{FF2B5EF4-FFF2-40B4-BE49-F238E27FC236}">
              <a16:creationId xmlns:a16="http://schemas.microsoft.com/office/drawing/2014/main" id="{26B55F93-7C46-43CE-ADEB-A7992AED1B8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1" name="テキスト ボックス 830">
          <a:extLst>
            <a:ext uri="{FF2B5EF4-FFF2-40B4-BE49-F238E27FC236}">
              <a16:creationId xmlns:a16="http://schemas.microsoft.com/office/drawing/2014/main" id="{882CFAB4-61F4-4BE9-8AB0-30E18049FE6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2" name="直線コネクタ 831">
          <a:extLst>
            <a:ext uri="{FF2B5EF4-FFF2-40B4-BE49-F238E27FC236}">
              <a16:creationId xmlns:a16="http://schemas.microsoft.com/office/drawing/2014/main" id="{8B2778D7-2E5D-4150-AD7E-D35CEFA4C1D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3" name="テキスト ボックス 832">
          <a:extLst>
            <a:ext uri="{FF2B5EF4-FFF2-40B4-BE49-F238E27FC236}">
              <a16:creationId xmlns:a16="http://schemas.microsoft.com/office/drawing/2014/main" id="{169DC5C9-A394-4083-BC09-6EB7608D20D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4" name="直線コネクタ 833">
          <a:extLst>
            <a:ext uri="{FF2B5EF4-FFF2-40B4-BE49-F238E27FC236}">
              <a16:creationId xmlns:a16="http://schemas.microsoft.com/office/drawing/2014/main" id="{D9107874-F457-4D7F-AFD5-CE07C2F20AB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5" name="テキスト ボックス 834">
          <a:extLst>
            <a:ext uri="{FF2B5EF4-FFF2-40B4-BE49-F238E27FC236}">
              <a16:creationId xmlns:a16="http://schemas.microsoft.com/office/drawing/2014/main" id="{61ACBFB7-BBC9-4070-852C-36705CECD78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6" name="直線コネクタ 835">
          <a:extLst>
            <a:ext uri="{FF2B5EF4-FFF2-40B4-BE49-F238E27FC236}">
              <a16:creationId xmlns:a16="http://schemas.microsoft.com/office/drawing/2014/main" id="{039AB7B9-CE7F-4F96-B602-99A166AC7C8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7" name="テキスト ボックス 836">
          <a:extLst>
            <a:ext uri="{FF2B5EF4-FFF2-40B4-BE49-F238E27FC236}">
              <a16:creationId xmlns:a16="http://schemas.microsoft.com/office/drawing/2014/main" id="{EEE3FB4A-A1A0-4EC9-9304-6AC630B8A4C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8" name="直線コネクタ 837">
          <a:extLst>
            <a:ext uri="{FF2B5EF4-FFF2-40B4-BE49-F238E27FC236}">
              <a16:creationId xmlns:a16="http://schemas.microsoft.com/office/drawing/2014/main" id="{322EF77C-DC33-4383-B547-BD432751A65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庁舎】&#10;有形固定資産減価償却率グラフ枠">
          <a:extLst>
            <a:ext uri="{FF2B5EF4-FFF2-40B4-BE49-F238E27FC236}">
              <a16:creationId xmlns:a16="http://schemas.microsoft.com/office/drawing/2014/main" id="{2D95B60D-F372-4673-A79E-0A3859AA712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40" name="直線コネクタ 839">
          <a:extLst>
            <a:ext uri="{FF2B5EF4-FFF2-40B4-BE49-F238E27FC236}">
              <a16:creationId xmlns:a16="http://schemas.microsoft.com/office/drawing/2014/main" id="{C6C486A6-02A2-4A00-B909-C364A5E030E9}"/>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1" name="【庁舎】&#10;有形固定資産減価償却率最小値テキスト">
          <a:extLst>
            <a:ext uri="{FF2B5EF4-FFF2-40B4-BE49-F238E27FC236}">
              <a16:creationId xmlns:a16="http://schemas.microsoft.com/office/drawing/2014/main" id="{DFE197A1-69FF-4F87-89E7-2ED42BB5325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2" name="直線コネクタ 841">
          <a:extLst>
            <a:ext uri="{FF2B5EF4-FFF2-40B4-BE49-F238E27FC236}">
              <a16:creationId xmlns:a16="http://schemas.microsoft.com/office/drawing/2014/main" id="{D2DA7EDF-DB2D-4A72-96CE-4FB257461501}"/>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43" name="【庁舎】&#10;有形固定資産減価償却率最大値テキスト">
          <a:extLst>
            <a:ext uri="{FF2B5EF4-FFF2-40B4-BE49-F238E27FC236}">
              <a16:creationId xmlns:a16="http://schemas.microsoft.com/office/drawing/2014/main" id="{F2E899C7-58DA-48FC-9814-30A3ACEF78A4}"/>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44" name="直線コネクタ 843">
          <a:extLst>
            <a:ext uri="{FF2B5EF4-FFF2-40B4-BE49-F238E27FC236}">
              <a16:creationId xmlns:a16="http://schemas.microsoft.com/office/drawing/2014/main" id="{9386C1CD-A72B-4EA6-AEE1-F12FA1549DFF}"/>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45" name="【庁舎】&#10;有形固定資産減価償却率平均値テキスト">
          <a:extLst>
            <a:ext uri="{FF2B5EF4-FFF2-40B4-BE49-F238E27FC236}">
              <a16:creationId xmlns:a16="http://schemas.microsoft.com/office/drawing/2014/main" id="{363FB0CC-E3E3-4B36-B353-50F7FD5D5A04}"/>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46" name="フローチャート: 判断 845">
          <a:extLst>
            <a:ext uri="{FF2B5EF4-FFF2-40B4-BE49-F238E27FC236}">
              <a16:creationId xmlns:a16="http://schemas.microsoft.com/office/drawing/2014/main" id="{7678E35D-A2C4-4737-9490-234AB36B328B}"/>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47" name="フローチャート: 判断 846">
          <a:extLst>
            <a:ext uri="{FF2B5EF4-FFF2-40B4-BE49-F238E27FC236}">
              <a16:creationId xmlns:a16="http://schemas.microsoft.com/office/drawing/2014/main" id="{A49DA85E-5DC4-4BAD-AD96-773548944BFE}"/>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48" name="フローチャート: 判断 847">
          <a:extLst>
            <a:ext uri="{FF2B5EF4-FFF2-40B4-BE49-F238E27FC236}">
              <a16:creationId xmlns:a16="http://schemas.microsoft.com/office/drawing/2014/main" id="{009663E6-1455-4093-A90E-66AFE702E751}"/>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49" name="フローチャート: 判断 848">
          <a:extLst>
            <a:ext uri="{FF2B5EF4-FFF2-40B4-BE49-F238E27FC236}">
              <a16:creationId xmlns:a16="http://schemas.microsoft.com/office/drawing/2014/main" id="{7667749B-BD57-4FE5-8C1E-5EB991BDBC29}"/>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50" name="フローチャート: 判断 849">
          <a:extLst>
            <a:ext uri="{FF2B5EF4-FFF2-40B4-BE49-F238E27FC236}">
              <a16:creationId xmlns:a16="http://schemas.microsoft.com/office/drawing/2014/main" id="{D82753ED-9A76-4E13-B473-6DF4C70BE84A}"/>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26353687-3729-42BB-A8FC-860590739C1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452B0F7F-8A0F-429E-B43B-5FBCBDA3013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BF636F43-FCA8-4AFE-B2B2-9080D9E4E8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D6B0B6BC-DDAA-4A17-9A76-B7B204A8353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C8EFFB69-9549-4F37-8AE1-33F9B38EED4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49893</xdr:rowOff>
    </xdr:from>
    <xdr:to>
      <xdr:col>85</xdr:col>
      <xdr:colOff>177800</xdr:colOff>
      <xdr:row>102</xdr:row>
      <xdr:rowOff>151493</xdr:rowOff>
    </xdr:to>
    <xdr:sp macro="" textlink="">
      <xdr:nvSpPr>
        <xdr:cNvPr id="856" name="楕円 855">
          <a:extLst>
            <a:ext uri="{FF2B5EF4-FFF2-40B4-BE49-F238E27FC236}">
              <a16:creationId xmlns:a16="http://schemas.microsoft.com/office/drawing/2014/main" id="{32C440E6-463C-44EB-A8B1-F4E171C8DD1C}"/>
            </a:ext>
          </a:extLst>
        </xdr:cNvPr>
        <xdr:cNvSpPr/>
      </xdr:nvSpPr>
      <xdr:spPr>
        <a:xfrm>
          <a:off x="162687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72770</xdr:rowOff>
    </xdr:from>
    <xdr:ext cx="405111" cy="259045"/>
    <xdr:sp macro="" textlink="">
      <xdr:nvSpPr>
        <xdr:cNvPr id="857" name="【庁舎】&#10;有形固定資産減価償却率該当値テキスト">
          <a:extLst>
            <a:ext uri="{FF2B5EF4-FFF2-40B4-BE49-F238E27FC236}">
              <a16:creationId xmlns:a16="http://schemas.microsoft.com/office/drawing/2014/main" id="{61C076AC-3E1D-4C41-822B-800E90A46E3F}"/>
            </a:ext>
          </a:extLst>
        </xdr:cNvPr>
        <xdr:cNvSpPr txBox="1"/>
      </xdr:nvSpPr>
      <xdr:spPr>
        <a:xfrm>
          <a:off x="16357600"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20501</xdr:rowOff>
    </xdr:from>
    <xdr:to>
      <xdr:col>81</xdr:col>
      <xdr:colOff>101600</xdr:colOff>
      <xdr:row>103</xdr:row>
      <xdr:rowOff>122101</xdr:rowOff>
    </xdr:to>
    <xdr:sp macro="" textlink="">
      <xdr:nvSpPr>
        <xdr:cNvPr id="858" name="楕円 857">
          <a:extLst>
            <a:ext uri="{FF2B5EF4-FFF2-40B4-BE49-F238E27FC236}">
              <a16:creationId xmlns:a16="http://schemas.microsoft.com/office/drawing/2014/main" id="{2FE5E208-7288-44F2-BBB3-7A97F52218A8}"/>
            </a:ext>
          </a:extLst>
        </xdr:cNvPr>
        <xdr:cNvSpPr/>
      </xdr:nvSpPr>
      <xdr:spPr>
        <a:xfrm>
          <a:off x="15430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100693</xdr:rowOff>
    </xdr:from>
    <xdr:to>
      <xdr:col>85</xdr:col>
      <xdr:colOff>127000</xdr:colOff>
      <xdr:row>103</xdr:row>
      <xdr:rowOff>71301</xdr:rowOff>
    </xdr:to>
    <xdr:cxnSp macro="">
      <xdr:nvCxnSpPr>
        <xdr:cNvPr id="859" name="直線コネクタ 858">
          <a:extLst>
            <a:ext uri="{FF2B5EF4-FFF2-40B4-BE49-F238E27FC236}">
              <a16:creationId xmlns:a16="http://schemas.microsoft.com/office/drawing/2014/main" id="{5BD4101A-F918-4473-8B34-B8CC79608798}"/>
            </a:ext>
          </a:extLst>
        </xdr:cNvPr>
        <xdr:cNvCxnSpPr/>
      </xdr:nvCxnSpPr>
      <xdr:spPr>
        <a:xfrm flipV="1">
          <a:off x="15481300" y="17588593"/>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134801</xdr:rowOff>
    </xdr:from>
    <xdr:to>
      <xdr:col>76</xdr:col>
      <xdr:colOff>165100</xdr:colOff>
      <xdr:row>103</xdr:row>
      <xdr:rowOff>64951</xdr:rowOff>
    </xdr:to>
    <xdr:sp macro="" textlink="">
      <xdr:nvSpPr>
        <xdr:cNvPr id="860" name="楕円 859">
          <a:extLst>
            <a:ext uri="{FF2B5EF4-FFF2-40B4-BE49-F238E27FC236}">
              <a16:creationId xmlns:a16="http://schemas.microsoft.com/office/drawing/2014/main" id="{2319A0DB-8C8B-4F2B-B4E5-69244882839A}"/>
            </a:ext>
          </a:extLst>
        </xdr:cNvPr>
        <xdr:cNvSpPr/>
      </xdr:nvSpPr>
      <xdr:spPr>
        <a:xfrm>
          <a:off x="14541500" y="176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xdr:rowOff>
    </xdr:from>
    <xdr:to>
      <xdr:col>81</xdr:col>
      <xdr:colOff>50800</xdr:colOff>
      <xdr:row>103</xdr:row>
      <xdr:rowOff>71301</xdr:rowOff>
    </xdr:to>
    <xdr:cxnSp macro="">
      <xdr:nvCxnSpPr>
        <xdr:cNvPr id="861" name="直線コネクタ 860">
          <a:extLst>
            <a:ext uri="{FF2B5EF4-FFF2-40B4-BE49-F238E27FC236}">
              <a16:creationId xmlns:a16="http://schemas.microsoft.com/office/drawing/2014/main" id="{CCB4BA05-F109-46DA-96B4-A478D64CB118}"/>
            </a:ext>
          </a:extLst>
        </xdr:cNvPr>
        <xdr:cNvCxnSpPr/>
      </xdr:nvCxnSpPr>
      <xdr:spPr>
        <a:xfrm>
          <a:off x="14592300" y="176735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30299</xdr:rowOff>
    </xdr:from>
    <xdr:to>
      <xdr:col>72</xdr:col>
      <xdr:colOff>38100</xdr:colOff>
      <xdr:row>106</xdr:row>
      <xdr:rowOff>131899</xdr:rowOff>
    </xdr:to>
    <xdr:sp macro="" textlink="">
      <xdr:nvSpPr>
        <xdr:cNvPr id="862" name="楕円 861">
          <a:extLst>
            <a:ext uri="{FF2B5EF4-FFF2-40B4-BE49-F238E27FC236}">
              <a16:creationId xmlns:a16="http://schemas.microsoft.com/office/drawing/2014/main" id="{C154A8D1-A290-4F9E-AC07-3A37B0F6E14D}"/>
            </a:ext>
          </a:extLst>
        </xdr:cNvPr>
        <xdr:cNvSpPr/>
      </xdr:nvSpPr>
      <xdr:spPr>
        <a:xfrm>
          <a:off x="1365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14151</xdr:rowOff>
    </xdr:from>
    <xdr:to>
      <xdr:col>76</xdr:col>
      <xdr:colOff>114300</xdr:colOff>
      <xdr:row>106</xdr:row>
      <xdr:rowOff>81099</xdr:rowOff>
    </xdr:to>
    <xdr:cxnSp macro="">
      <xdr:nvCxnSpPr>
        <xdr:cNvPr id="863" name="直線コネクタ 862">
          <a:extLst>
            <a:ext uri="{FF2B5EF4-FFF2-40B4-BE49-F238E27FC236}">
              <a16:creationId xmlns:a16="http://schemas.microsoft.com/office/drawing/2014/main" id="{2FA128A2-BBED-4DD9-ABB6-BA7DF4853C15}"/>
            </a:ext>
          </a:extLst>
        </xdr:cNvPr>
        <xdr:cNvCxnSpPr/>
      </xdr:nvCxnSpPr>
      <xdr:spPr>
        <a:xfrm flipV="1">
          <a:off x="13703300" y="17673501"/>
          <a:ext cx="889000" cy="58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4173</xdr:rowOff>
    </xdr:from>
    <xdr:to>
      <xdr:col>67</xdr:col>
      <xdr:colOff>101600</xdr:colOff>
      <xdr:row>106</xdr:row>
      <xdr:rowOff>105773</xdr:rowOff>
    </xdr:to>
    <xdr:sp macro="" textlink="">
      <xdr:nvSpPr>
        <xdr:cNvPr id="864" name="楕円 863">
          <a:extLst>
            <a:ext uri="{FF2B5EF4-FFF2-40B4-BE49-F238E27FC236}">
              <a16:creationId xmlns:a16="http://schemas.microsoft.com/office/drawing/2014/main" id="{6DB379E9-2DBC-42D6-BDB1-77E21B0AE782}"/>
            </a:ext>
          </a:extLst>
        </xdr:cNvPr>
        <xdr:cNvSpPr/>
      </xdr:nvSpPr>
      <xdr:spPr>
        <a:xfrm>
          <a:off x="12763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54973</xdr:rowOff>
    </xdr:from>
    <xdr:to>
      <xdr:col>71</xdr:col>
      <xdr:colOff>177800</xdr:colOff>
      <xdr:row>106</xdr:row>
      <xdr:rowOff>81099</xdr:rowOff>
    </xdr:to>
    <xdr:cxnSp macro="">
      <xdr:nvCxnSpPr>
        <xdr:cNvPr id="865" name="直線コネクタ 864">
          <a:extLst>
            <a:ext uri="{FF2B5EF4-FFF2-40B4-BE49-F238E27FC236}">
              <a16:creationId xmlns:a16="http://schemas.microsoft.com/office/drawing/2014/main" id="{BCFB2687-AE0D-4315-BEC5-AE69C407C703}"/>
            </a:ext>
          </a:extLst>
        </xdr:cNvPr>
        <xdr:cNvCxnSpPr/>
      </xdr:nvCxnSpPr>
      <xdr:spPr>
        <a:xfrm>
          <a:off x="12814300" y="182286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66" name="n_1aveValue【庁舎】&#10;有形固定資産減価償却率">
          <a:extLst>
            <a:ext uri="{FF2B5EF4-FFF2-40B4-BE49-F238E27FC236}">
              <a16:creationId xmlns:a16="http://schemas.microsoft.com/office/drawing/2014/main" id="{E153E986-3EA7-4ED6-8D14-86BE83631166}"/>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67" name="n_2aveValue【庁舎】&#10;有形固定資産減価償却率">
          <a:extLst>
            <a:ext uri="{FF2B5EF4-FFF2-40B4-BE49-F238E27FC236}">
              <a16:creationId xmlns:a16="http://schemas.microsoft.com/office/drawing/2014/main" id="{32B056DC-6A32-4196-8610-783E0AA9B2C9}"/>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68" name="n_3aveValue【庁舎】&#10;有形固定資産減価償却率">
          <a:extLst>
            <a:ext uri="{FF2B5EF4-FFF2-40B4-BE49-F238E27FC236}">
              <a16:creationId xmlns:a16="http://schemas.microsoft.com/office/drawing/2014/main" id="{1388FB40-6428-4A85-8B5F-ECE8CECAFDB0}"/>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69" name="n_4aveValue【庁舎】&#10;有形固定資産減価償却率">
          <a:extLst>
            <a:ext uri="{FF2B5EF4-FFF2-40B4-BE49-F238E27FC236}">
              <a16:creationId xmlns:a16="http://schemas.microsoft.com/office/drawing/2014/main" id="{D82987AD-E615-4403-A543-8591D554B372}"/>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138628</xdr:rowOff>
    </xdr:from>
    <xdr:ext cx="405111" cy="259045"/>
    <xdr:sp macro="" textlink="">
      <xdr:nvSpPr>
        <xdr:cNvPr id="870" name="n_1mainValue【庁舎】&#10;有形固定資産減価償却率">
          <a:extLst>
            <a:ext uri="{FF2B5EF4-FFF2-40B4-BE49-F238E27FC236}">
              <a16:creationId xmlns:a16="http://schemas.microsoft.com/office/drawing/2014/main" id="{6669CBE4-8AF0-4DCE-9AB8-C81781DB4901}"/>
            </a:ext>
          </a:extLst>
        </xdr:cNvPr>
        <xdr:cNvSpPr txBox="1"/>
      </xdr:nvSpPr>
      <xdr:spPr>
        <a:xfrm>
          <a:off x="152660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81478</xdr:rowOff>
    </xdr:from>
    <xdr:ext cx="405111" cy="259045"/>
    <xdr:sp macro="" textlink="">
      <xdr:nvSpPr>
        <xdr:cNvPr id="871" name="n_2mainValue【庁舎】&#10;有形固定資産減価償却率">
          <a:extLst>
            <a:ext uri="{FF2B5EF4-FFF2-40B4-BE49-F238E27FC236}">
              <a16:creationId xmlns:a16="http://schemas.microsoft.com/office/drawing/2014/main" id="{030C5DBA-636F-4640-804F-548E715CB1E2}"/>
            </a:ext>
          </a:extLst>
        </xdr:cNvPr>
        <xdr:cNvSpPr txBox="1"/>
      </xdr:nvSpPr>
      <xdr:spPr>
        <a:xfrm>
          <a:off x="14389744" y="1739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123026</xdr:rowOff>
    </xdr:from>
    <xdr:ext cx="405111" cy="259045"/>
    <xdr:sp macro="" textlink="">
      <xdr:nvSpPr>
        <xdr:cNvPr id="872" name="n_3mainValue【庁舎】&#10;有形固定資産減価償却率">
          <a:extLst>
            <a:ext uri="{FF2B5EF4-FFF2-40B4-BE49-F238E27FC236}">
              <a16:creationId xmlns:a16="http://schemas.microsoft.com/office/drawing/2014/main" id="{B9E109A4-AB15-4123-801C-E5BE0E38F053}"/>
            </a:ext>
          </a:extLst>
        </xdr:cNvPr>
        <xdr:cNvSpPr txBox="1"/>
      </xdr:nvSpPr>
      <xdr:spPr>
        <a:xfrm>
          <a:off x="13500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873" name="n_4mainValue【庁舎】&#10;有形固定資産減価償却率">
          <a:extLst>
            <a:ext uri="{FF2B5EF4-FFF2-40B4-BE49-F238E27FC236}">
              <a16:creationId xmlns:a16="http://schemas.microsoft.com/office/drawing/2014/main" id="{1EB08CB0-3E77-4479-AC1E-1EF4E63AE5D2}"/>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4" name="正方形/長方形 873">
          <a:extLst>
            <a:ext uri="{FF2B5EF4-FFF2-40B4-BE49-F238E27FC236}">
              <a16:creationId xmlns:a16="http://schemas.microsoft.com/office/drawing/2014/main" id="{2A768A76-7300-4BE3-A47F-2FCAD42DA09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5" name="正方形/長方形 874">
          <a:extLst>
            <a:ext uri="{FF2B5EF4-FFF2-40B4-BE49-F238E27FC236}">
              <a16:creationId xmlns:a16="http://schemas.microsoft.com/office/drawing/2014/main" id="{464F7129-9E53-4F05-B588-1DD761C8DC0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6" name="正方形/長方形 875">
          <a:extLst>
            <a:ext uri="{FF2B5EF4-FFF2-40B4-BE49-F238E27FC236}">
              <a16:creationId xmlns:a16="http://schemas.microsoft.com/office/drawing/2014/main" id="{B2374D80-0A7F-4646-8D32-CDD974ACD47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7" name="正方形/長方形 876">
          <a:extLst>
            <a:ext uri="{FF2B5EF4-FFF2-40B4-BE49-F238E27FC236}">
              <a16:creationId xmlns:a16="http://schemas.microsoft.com/office/drawing/2014/main" id="{27257335-1459-4D83-A694-40BDA51CF7D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8" name="正方形/長方形 877">
          <a:extLst>
            <a:ext uri="{FF2B5EF4-FFF2-40B4-BE49-F238E27FC236}">
              <a16:creationId xmlns:a16="http://schemas.microsoft.com/office/drawing/2014/main" id="{262DB4CA-2E45-47CA-9EE2-E01E8D8C6D6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9" name="正方形/長方形 878">
          <a:extLst>
            <a:ext uri="{FF2B5EF4-FFF2-40B4-BE49-F238E27FC236}">
              <a16:creationId xmlns:a16="http://schemas.microsoft.com/office/drawing/2014/main" id="{94E2E470-743B-41A8-A5CC-6965030EBA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0" name="正方形/長方形 879">
          <a:extLst>
            <a:ext uri="{FF2B5EF4-FFF2-40B4-BE49-F238E27FC236}">
              <a16:creationId xmlns:a16="http://schemas.microsoft.com/office/drawing/2014/main" id="{D416727F-7AE5-4772-BF03-8AD7E89E32A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1" name="正方形/長方形 880">
          <a:extLst>
            <a:ext uri="{FF2B5EF4-FFF2-40B4-BE49-F238E27FC236}">
              <a16:creationId xmlns:a16="http://schemas.microsoft.com/office/drawing/2014/main" id="{93BDA834-2C37-4FE6-B443-424F6C92D2F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2" name="テキスト ボックス 881">
          <a:extLst>
            <a:ext uri="{FF2B5EF4-FFF2-40B4-BE49-F238E27FC236}">
              <a16:creationId xmlns:a16="http://schemas.microsoft.com/office/drawing/2014/main" id="{07DE982C-AA15-4A5D-B0FF-0019E18D8DC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3" name="直線コネクタ 882">
          <a:extLst>
            <a:ext uri="{FF2B5EF4-FFF2-40B4-BE49-F238E27FC236}">
              <a16:creationId xmlns:a16="http://schemas.microsoft.com/office/drawing/2014/main" id="{7CF3C34F-82F0-49F8-AE4B-056272B8CAA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4" name="直線コネクタ 883">
          <a:extLst>
            <a:ext uri="{FF2B5EF4-FFF2-40B4-BE49-F238E27FC236}">
              <a16:creationId xmlns:a16="http://schemas.microsoft.com/office/drawing/2014/main" id="{7AAD44D0-C546-4DBD-BC72-88F5BDA2D7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5" name="テキスト ボックス 884">
          <a:extLst>
            <a:ext uri="{FF2B5EF4-FFF2-40B4-BE49-F238E27FC236}">
              <a16:creationId xmlns:a16="http://schemas.microsoft.com/office/drawing/2014/main" id="{E4FDCE18-581E-47E1-8D9B-1520BD3477D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6" name="直線コネクタ 885">
          <a:extLst>
            <a:ext uri="{FF2B5EF4-FFF2-40B4-BE49-F238E27FC236}">
              <a16:creationId xmlns:a16="http://schemas.microsoft.com/office/drawing/2014/main" id="{6831767A-8EF4-4F3B-B30E-2E5840C351E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7" name="テキスト ボックス 886">
          <a:extLst>
            <a:ext uri="{FF2B5EF4-FFF2-40B4-BE49-F238E27FC236}">
              <a16:creationId xmlns:a16="http://schemas.microsoft.com/office/drawing/2014/main" id="{ABBA27DD-BFFA-497E-9380-BEAD8650595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8" name="直線コネクタ 887">
          <a:extLst>
            <a:ext uri="{FF2B5EF4-FFF2-40B4-BE49-F238E27FC236}">
              <a16:creationId xmlns:a16="http://schemas.microsoft.com/office/drawing/2014/main" id="{C34E6F58-9447-40AF-8961-438D8C7AF40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9" name="テキスト ボックス 888">
          <a:extLst>
            <a:ext uri="{FF2B5EF4-FFF2-40B4-BE49-F238E27FC236}">
              <a16:creationId xmlns:a16="http://schemas.microsoft.com/office/drawing/2014/main" id="{25C19447-49BC-4A96-87DF-2CCFE178950E}"/>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0" name="直線コネクタ 889">
          <a:extLst>
            <a:ext uri="{FF2B5EF4-FFF2-40B4-BE49-F238E27FC236}">
              <a16:creationId xmlns:a16="http://schemas.microsoft.com/office/drawing/2014/main" id="{BB682887-30D2-48FB-B3F7-CFCD1E8B656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1" name="テキスト ボックス 890">
          <a:extLst>
            <a:ext uri="{FF2B5EF4-FFF2-40B4-BE49-F238E27FC236}">
              <a16:creationId xmlns:a16="http://schemas.microsoft.com/office/drawing/2014/main" id="{2A97249B-6146-4715-8D28-F6DE62B7B0F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2" name="直線コネクタ 891">
          <a:extLst>
            <a:ext uri="{FF2B5EF4-FFF2-40B4-BE49-F238E27FC236}">
              <a16:creationId xmlns:a16="http://schemas.microsoft.com/office/drawing/2014/main" id="{DDD0DB6A-FC74-4BEC-A325-DECDD9D0E38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3" name="テキスト ボックス 892">
          <a:extLst>
            <a:ext uri="{FF2B5EF4-FFF2-40B4-BE49-F238E27FC236}">
              <a16:creationId xmlns:a16="http://schemas.microsoft.com/office/drawing/2014/main" id="{6281C832-F85E-43BF-BB4E-1886680A85D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4" name="直線コネクタ 893">
          <a:extLst>
            <a:ext uri="{FF2B5EF4-FFF2-40B4-BE49-F238E27FC236}">
              <a16:creationId xmlns:a16="http://schemas.microsoft.com/office/drawing/2014/main" id="{6DC6DFE0-CFD5-4BDB-97E2-738E029E47A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5" name="テキスト ボックス 894">
          <a:extLst>
            <a:ext uri="{FF2B5EF4-FFF2-40B4-BE49-F238E27FC236}">
              <a16:creationId xmlns:a16="http://schemas.microsoft.com/office/drawing/2014/main" id="{90EBA15E-D1FD-4D9F-BCFD-62BCBBB8274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6" name="直線コネクタ 895">
          <a:extLst>
            <a:ext uri="{FF2B5EF4-FFF2-40B4-BE49-F238E27FC236}">
              <a16:creationId xmlns:a16="http://schemas.microsoft.com/office/drawing/2014/main" id="{5A7D99EB-4C94-4874-87D8-5DA4A1A136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7" name="テキスト ボックス 896">
          <a:extLst>
            <a:ext uri="{FF2B5EF4-FFF2-40B4-BE49-F238E27FC236}">
              <a16:creationId xmlns:a16="http://schemas.microsoft.com/office/drawing/2014/main" id="{D4CF7D1D-3872-4C12-B2F8-74FEA7E58FB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8" name="【庁舎】&#10;一人当たり面積グラフ枠">
          <a:extLst>
            <a:ext uri="{FF2B5EF4-FFF2-40B4-BE49-F238E27FC236}">
              <a16:creationId xmlns:a16="http://schemas.microsoft.com/office/drawing/2014/main" id="{187AF430-8973-4BAE-A96C-0F26995A9C7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99" name="直線コネクタ 898">
          <a:extLst>
            <a:ext uri="{FF2B5EF4-FFF2-40B4-BE49-F238E27FC236}">
              <a16:creationId xmlns:a16="http://schemas.microsoft.com/office/drawing/2014/main" id="{88CE5643-21B5-4612-BD0E-81DF055E661D}"/>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00" name="【庁舎】&#10;一人当たり面積最小値テキスト">
          <a:extLst>
            <a:ext uri="{FF2B5EF4-FFF2-40B4-BE49-F238E27FC236}">
              <a16:creationId xmlns:a16="http://schemas.microsoft.com/office/drawing/2014/main" id="{7F41A4F7-E82D-4251-8CA0-0C6846E57922}"/>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01" name="直線コネクタ 900">
          <a:extLst>
            <a:ext uri="{FF2B5EF4-FFF2-40B4-BE49-F238E27FC236}">
              <a16:creationId xmlns:a16="http://schemas.microsoft.com/office/drawing/2014/main" id="{5C90BD0E-9D6A-437E-9EFE-1A05C431F8F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02" name="【庁舎】&#10;一人当たり面積最大値テキスト">
          <a:extLst>
            <a:ext uri="{FF2B5EF4-FFF2-40B4-BE49-F238E27FC236}">
              <a16:creationId xmlns:a16="http://schemas.microsoft.com/office/drawing/2014/main" id="{D9267285-B389-4952-ACE9-1B988FE2103C}"/>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03" name="直線コネクタ 902">
          <a:extLst>
            <a:ext uri="{FF2B5EF4-FFF2-40B4-BE49-F238E27FC236}">
              <a16:creationId xmlns:a16="http://schemas.microsoft.com/office/drawing/2014/main" id="{A9AEE7F3-1456-4352-8AAA-65349091F4D7}"/>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04" name="【庁舎】&#10;一人当たり面積平均値テキスト">
          <a:extLst>
            <a:ext uri="{FF2B5EF4-FFF2-40B4-BE49-F238E27FC236}">
              <a16:creationId xmlns:a16="http://schemas.microsoft.com/office/drawing/2014/main" id="{3A2181BF-BD67-4522-8165-7999092CDE0D}"/>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05" name="フローチャート: 判断 904">
          <a:extLst>
            <a:ext uri="{FF2B5EF4-FFF2-40B4-BE49-F238E27FC236}">
              <a16:creationId xmlns:a16="http://schemas.microsoft.com/office/drawing/2014/main" id="{1982D60F-798B-48C8-8F6D-883426842BF4}"/>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06" name="フローチャート: 判断 905">
          <a:extLst>
            <a:ext uri="{FF2B5EF4-FFF2-40B4-BE49-F238E27FC236}">
              <a16:creationId xmlns:a16="http://schemas.microsoft.com/office/drawing/2014/main" id="{3E6032BE-4A6D-4122-B546-A78589E608F1}"/>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07" name="フローチャート: 判断 906">
          <a:extLst>
            <a:ext uri="{FF2B5EF4-FFF2-40B4-BE49-F238E27FC236}">
              <a16:creationId xmlns:a16="http://schemas.microsoft.com/office/drawing/2014/main" id="{7DF53DA1-5C80-409E-A23B-6E02EA08B8FD}"/>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08" name="フローチャート: 判断 907">
          <a:extLst>
            <a:ext uri="{FF2B5EF4-FFF2-40B4-BE49-F238E27FC236}">
              <a16:creationId xmlns:a16="http://schemas.microsoft.com/office/drawing/2014/main" id="{631078AC-A475-461A-8736-99C97B850AD7}"/>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09" name="フローチャート: 判断 908">
          <a:extLst>
            <a:ext uri="{FF2B5EF4-FFF2-40B4-BE49-F238E27FC236}">
              <a16:creationId xmlns:a16="http://schemas.microsoft.com/office/drawing/2014/main" id="{B51DFCC7-9FF9-4657-9525-F07956C6E543}"/>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D41DDB94-2536-4249-8928-40B131CF43D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89B113AC-A14C-4E73-B08A-83C79128F7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95747337-4451-4A69-BA4A-AD5E2F4C4C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7F2B0975-221D-45C9-B062-44DD64C4C4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89FDD033-E943-43CF-A173-377AF8BB59B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77651</xdr:rowOff>
    </xdr:from>
    <xdr:to>
      <xdr:col>116</xdr:col>
      <xdr:colOff>114300</xdr:colOff>
      <xdr:row>104</xdr:row>
      <xdr:rowOff>7801</xdr:rowOff>
    </xdr:to>
    <xdr:sp macro="" textlink="">
      <xdr:nvSpPr>
        <xdr:cNvPr id="915" name="楕円 914">
          <a:extLst>
            <a:ext uri="{FF2B5EF4-FFF2-40B4-BE49-F238E27FC236}">
              <a16:creationId xmlns:a16="http://schemas.microsoft.com/office/drawing/2014/main" id="{9D21A2A0-CE35-4908-8CE1-0E32A8BF9C96}"/>
            </a:ext>
          </a:extLst>
        </xdr:cNvPr>
        <xdr:cNvSpPr/>
      </xdr:nvSpPr>
      <xdr:spPr>
        <a:xfrm>
          <a:off x="221107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100528</xdr:rowOff>
    </xdr:from>
    <xdr:ext cx="469744" cy="259045"/>
    <xdr:sp macro="" textlink="">
      <xdr:nvSpPr>
        <xdr:cNvPr id="916" name="【庁舎】&#10;一人当たり面積該当値テキスト">
          <a:extLst>
            <a:ext uri="{FF2B5EF4-FFF2-40B4-BE49-F238E27FC236}">
              <a16:creationId xmlns:a16="http://schemas.microsoft.com/office/drawing/2014/main" id="{E4F1651D-EC20-4C29-871D-7D79D3C3604C}"/>
            </a:ext>
          </a:extLst>
        </xdr:cNvPr>
        <xdr:cNvSpPr txBox="1"/>
      </xdr:nvSpPr>
      <xdr:spPr>
        <a:xfrm>
          <a:off x="22199600" y="1758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27032</xdr:rowOff>
    </xdr:from>
    <xdr:to>
      <xdr:col>112</xdr:col>
      <xdr:colOff>38100</xdr:colOff>
      <xdr:row>103</xdr:row>
      <xdr:rowOff>128632</xdr:rowOff>
    </xdr:to>
    <xdr:sp macro="" textlink="">
      <xdr:nvSpPr>
        <xdr:cNvPr id="917" name="楕円 916">
          <a:extLst>
            <a:ext uri="{FF2B5EF4-FFF2-40B4-BE49-F238E27FC236}">
              <a16:creationId xmlns:a16="http://schemas.microsoft.com/office/drawing/2014/main" id="{C5B7C2F0-5C32-47E9-A798-9BCD869E8F43}"/>
            </a:ext>
          </a:extLst>
        </xdr:cNvPr>
        <xdr:cNvSpPr/>
      </xdr:nvSpPr>
      <xdr:spPr>
        <a:xfrm>
          <a:off x="21272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77832</xdr:rowOff>
    </xdr:from>
    <xdr:to>
      <xdr:col>116</xdr:col>
      <xdr:colOff>63500</xdr:colOff>
      <xdr:row>103</xdr:row>
      <xdr:rowOff>128451</xdr:rowOff>
    </xdr:to>
    <xdr:cxnSp macro="">
      <xdr:nvCxnSpPr>
        <xdr:cNvPr id="918" name="直線コネクタ 917">
          <a:extLst>
            <a:ext uri="{FF2B5EF4-FFF2-40B4-BE49-F238E27FC236}">
              <a16:creationId xmlns:a16="http://schemas.microsoft.com/office/drawing/2014/main" id="{DDC8B9CF-5E41-4F59-90A2-C7E44ED14F07}"/>
            </a:ext>
          </a:extLst>
        </xdr:cNvPr>
        <xdr:cNvCxnSpPr/>
      </xdr:nvCxnSpPr>
      <xdr:spPr>
        <a:xfrm>
          <a:off x="21323300" y="17737182"/>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85816</xdr:rowOff>
    </xdr:from>
    <xdr:to>
      <xdr:col>107</xdr:col>
      <xdr:colOff>101600</xdr:colOff>
      <xdr:row>104</xdr:row>
      <xdr:rowOff>15966</xdr:rowOff>
    </xdr:to>
    <xdr:sp macro="" textlink="">
      <xdr:nvSpPr>
        <xdr:cNvPr id="919" name="楕円 918">
          <a:extLst>
            <a:ext uri="{FF2B5EF4-FFF2-40B4-BE49-F238E27FC236}">
              <a16:creationId xmlns:a16="http://schemas.microsoft.com/office/drawing/2014/main" id="{363C18ED-5FFA-47D7-A9F6-140576BFE1A6}"/>
            </a:ext>
          </a:extLst>
        </xdr:cNvPr>
        <xdr:cNvSpPr/>
      </xdr:nvSpPr>
      <xdr:spPr>
        <a:xfrm>
          <a:off x="20383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77832</xdr:rowOff>
    </xdr:from>
    <xdr:to>
      <xdr:col>111</xdr:col>
      <xdr:colOff>177800</xdr:colOff>
      <xdr:row>103</xdr:row>
      <xdr:rowOff>136616</xdr:rowOff>
    </xdr:to>
    <xdr:cxnSp macro="">
      <xdr:nvCxnSpPr>
        <xdr:cNvPr id="920" name="直線コネクタ 919">
          <a:extLst>
            <a:ext uri="{FF2B5EF4-FFF2-40B4-BE49-F238E27FC236}">
              <a16:creationId xmlns:a16="http://schemas.microsoft.com/office/drawing/2014/main" id="{D20E01F7-0F6D-4741-8C5D-917B1C64E272}"/>
            </a:ext>
          </a:extLst>
        </xdr:cNvPr>
        <xdr:cNvCxnSpPr/>
      </xdr:nvCxnSpPr>
      <xdr:spPr>
        <a:xfrm flipV="1">
          <a:off x="20434300" y="1773718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160927</xdr:rowOff>
    </xdr:from>
    <xdr:to>
      <xdr:col>102</xdr:col>
      <xdr:colOff>165100</xdr:colOff>
      <xdr:row>105</xdr:row>
      <xdr:rowOff>91077</xdr:rowOff>
    </xdr:to>
    <xdr:sp macro="" textlink="">
      <xdr:nvSpPr>
        <xdr:cNvPr id="921" name="楕円 920">
          <a:extLst>
            <a:ext uri="{FF2B5EF4-FFF2-40B4-BE49-F238E27FC236}">
              <a16:creationId xmlns:a16="http://schemas.microsoft.com/office/drawing/2014/main" id="{E5600420-49C1-4C46-AE7B-1D52CB123A3D}"/>
            </a:ext>
          </a:extLst>
        </xdr:cNvPr>
        <xdr:cNvSpPr/>
      </xdr:nvSpPr>
      <xdr:spPr>
        <a:xfrm>
          <a:off x="19494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136616</xdr:rowOff>
    </xdr:from>
    <xdr:to>
      <xdr:col>107</xdr:col>
      <xdr:colOff>50800</xdr:colOff>
      <xdr:row>105</xdr:row>
      <xdr:rowOff>40277</xdr:rowOff>
    </xdr:to>
    <xdr:cxnSp macro="">
      <xdr:nvCxnSpPr>
        <xdr:cNvPr id="922" name="直線コネクタ 921">
          <a:extLst>
            <a:ext uri="{FF2B5EF4-FFF2-40B4-BE49-F238E27FC236}">
              <a16:creationId xmlns:a16="http://schemas.microsoft.com/office/drawing/2014/main" id="{6A32F1AD-4C00-432C-A529-1CD2BF7F8987}"/>
            </a:ext>
          </a:extLst>
        </xdr:cNvPr>
        <xdr:cNvCxnSpPr/>
      </xdr:nvCxnSpPr>
      <xdr:spPr>
        <a:xfrm flipV="1">
          <a:off x="19545300" y="17795966"/>
          <a:ext cx="8890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907</xdr:rowOff>
    </xdr:from>
    <xdr:to>
      <xdr:col>98</xdr:col>
      <xdr:colOff>38100</xdr:colOff>
      <xdr:row>105</xdr:row>
      <xdr:rowOff>102507</xdr:rowOff>
    </xdr:to>
    <xdr:sp macro="" textlink="">
      <xdr:nvSpPr>
        <xdr:cNvPr id="923" name="楕円 922">
          <a:extLst>
            <a:ext uri="{FF2B5EF4-FFF2-40B4-BE49-F238E27FC236}">
              <a16:creationId xmlns:a16="http://schemas.microsoft.com/office/drawing/2014/main" id="{112339EA-AEE0-4E5F-8CB6-0DE3051B7DED}"/>
            </a:ext>
          </a:extLst>
        </xdr:cNvPr>
        <xdr:cNvSpPr/>
      </xdr:nvSpPr>
      <xdr:spPr>
        <a:xfrm>
          <a:off x="18605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40277</xdr:rowOff>
    </xdr:from>
    <xdr:to>
      <xdr:col>102</xdr:col>
      <xdr:colOff>114300</xdr:colOff>
      <xdr:row>105</xdr:row>
      <xdr:rowOff>51707</xdr:rowOff>
    </xdr:to>
    <xdr:cxnSp macro="">
      <xdr:nvCxnSpPr>
        <xdr:cNvPr id="924" name="直線コネクタ 923">
          <a:extLst>
            <a:ext uri="{FF2B5EF4-FFF2-40B4-BE49-F238E27FC236}">
              <a16:creationId xmlns:a16="http://schemas.microsoft.com/office/drawing/2014/main" id="{7EEC771C-5DD5-4A5A-AAAE-7AD83D89E6EB}"/>
            </a:ext>
          </a:extLst>
        </xdr:cNvPr>
        <xdr:cNvCxnSpPr/>
      </xdr:nvCxnSpPr>
      <xdr:spPr>
        <a:xfrm flipV="1">
          <a:off x="18656300" y="180425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25" name="n_1aveValue【庁舎】&#10;一人当たり面積">
          <a:extLst>
            <a:ext uri="{FF2B5EF4-FFF2-40B4-BE49-F238E27FC236}">
              <a16:creationId xmlns:a16="http://schemas.microsoft.com/office/drawing/2014/main" id="{154FDFC4-5B29-4B22-B611-F0C06D6D6A98}"/>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26" name="n_2aveValue【庁舎】&#10;一人当たり面積">
          <a:extLst>
            <a:ext uri="{FF2B5EF4-FFF2-40B4-BE49-F238E27FC236}">
              <a16:creationId xmlns:a16="http://schemas.microsoft.com/office/drawing/2014/main" id="{CAA8EA00-AED0-437D-8F3D-8243EAF4A6E3}"/>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27" name="n_3aveValue【庁舎】&#10;一人当たり面積">
          <a:extLst>
            <a:ext uri="{FF2B5EF4-FFF2-40B4-BE49-F238E27FC236}">
              <a16:creationId xmlns:a16="http://schemas.microsoft.com/office/drawing/2014/main" id="{4B4942FE-4772-48E5-B254-A4503C8D7AAE}"/>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28" name="n_4aveValue【庁舎】&#10;一人当たり面積">
          <a:extLst>
            <a:ext uri="{FF2B5EF4-FFF2-40B4-BE49-F238E27FC236}">
              <a16:creationId xmlns:a16="http://schemas.microsoft.com/office/drawing/2014/main" id="{C52CA365-B2F2-4614-BB80-9ADCD2C78BAA}"/>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145159</xdr:rowOff>
    </xdr:from>
    <xdr:ext cx="469744" cy="259045"/>
    <xdr:sp macro="" textlink="">
      <xdr:nvSpPr>
        <xdr:cNvPr id="929" name="n_1mainValue【庁舎】&#10;一人当たり面積">
          <a:extLst>
            <a:ext uri="{FF2B5EF4-FFF2-40B4-BE49-F238E27FC236}">
              <a16:creationId xmlns:a16="http://schemas.microsoft.com/office/drawing/2014/main" id="{0D00AB5A-75DB-4C9C-B05D-55938390A5BC}"/>
            </a:ext>
          </a:extLst>
        </xdr:cNvPr>
        <xdr:cNvSpPr txBox="1"/>
      </xdr:nvSpPr>
      <xdr:spPr>
        <a:xfrm>
          <a:off x="21075727" y="174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32493</xdr:rowOff>
    </xdr:from>
    <xdr:ext cx="469744" cy="259045"/>
    <xdr:sp macro="" textlink="">
      <xdr:nvSpPr>
        <xdr:cNvPr id="930" name="n_2mainValue【庁舎】&#10;一人当たり面積">
          <a:extLst>
            <a:ext uri="{FF2B5EF4-FFF2-40B4-BE49-F238E27FC236}">
              <a16:creationId xmlns:a16="http://schemas.microsoft.com/office/drawing/2014/main" id="{82559951-AB17-4758-A654-F5CBB5B460DB}"/>
            </a:ext>
          </a:extLst>
        </xdr:cNvPr>
        <xdr:cNvSpPr txBox="1"/>
      </xdr:nvSpPr>
      <xdr:spPr>
        <a:xfrm>
          <a:off x="20199427" y="1752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107604</xdr:rowOff>
    </xdr:from>
    <xdr:ext cx="469744" cy="259045"/>
    <xdr:sp macro="" textlink="">
      <xdr:nvSpPr>
        <xdr:cNvPr id="931" name="n_3mainValue【庁舎】&#10;一人当たり面積">
          <a:extLst>
            <a:ext uri="{FF2B5EF4-FFF2-40B4-BE49-F238E27FC236}">
              <a16:creationId xmlns:a16="http://schemas.microsoft.com/office/drawing/2014/main" id="{38944EDE-6E87-45F9-8E86-62A7B01E7218}"/>
            </a:ext>
          </a:extLst>
        </xdr:cNvPr>
        <xdr:cNvSpPr txBox="1"/>
      </xdr:nvSpPr>
      <xdr:spPr>
        <a:xfrm>
          <a:off x="1931042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119034</xdr:rowOff>
    </xdr:from>
    <xdr:ext cx="469744" cy="259045"/>
    <xdr:sp macro="" textlink="">
      <xdr:nvSpPr>
        <xdr:cNvPr id="932" name="n_4mainValue【庁舎】&#10;一人当たり面積">
          <a:extLst>
            <a:ext uri="{FF2B5EF4-FFF2-40B4-BE49-F238E27FC236}">
              <a16:creationId xmlns:a16="http://schemas.microsoft.com/office/drawing/2014/main" id="{FF827B70-D998-4E75-92F0-D87997197C7F}"/>
            </a:ext>
          </a:extLst>
        </xdr:cNvPr>
        <xdr:cNvSpPr txBox="1"/>
      </xdr:nvSpPr>
      <xdr:spPr>
        <a:xfrm>
          <a:off x="18421427" y="1777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3" name="正方形/長方形 932">
          <a:extLst>
            <a:ext uri="{FF2B5EF4-FFF2-40B4-BE49-F238E27FC236}">
              <a16:creationId xmlns:a16="http://schemas.microsoft.com/office/drawing/2014/main" id="{8650E433-C928-41AB-AE4A-F14996D94A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4" name="正方形/長方形 933">
          <a:extLst>
            <a:ext uri="{FF2B5EF4-FFF2-40B4-BE49-F238E27FC236}">
              <a16:creationId xmlns:a16="http://schemas.microsoft.com/office/drawing/2014/main" id="{82B28ADD-144D-4A79-B6A7-AC3C82D5A67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5" name="テキスト ボックス 934">
          <a:extLst>
            <a:ext uri="{FF2B5EF4-FFF2-40B4-BE49-F238E27FC236}">
              <a16:creationId xmlns:a16="http://schemas.microsoft.com/office/drawing/2014/main" id="{ADD30C71-758D-4AF0-B915-BDC2CADBAA6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年度については、図書館、市民会館の有形固定資産減価償却率が類似団体、全国、県それぞれの平均を上回っている。</a:t>
          </a:r>
        </a:p>
        <a:p>
          <a:r>
            <a:rPr kumimoji="1" lang="ja-JP" altLang="en-US" sz="1300">
              <a:latin typeface="ＭＳ Ｐゴシック" panose="020B0600070205080204" pitchFamily="50" charset="-128"/>
              <a:ea typeface="ＭＳ Ｐゴシック" panose="020B0600070205080204" pitchFamily="50" charset="-128"/>
            </a:rPr>
            <a:t>　老朽化している建物が多く、平均値を上回る数値となっているが、令和元年度においては、一般廃棄物処理施設の五島市クリーンセンター、庁舎の本庁新本館棟の建設完了に伴い有形固定資産減価償却率は一時的に低くなった。</a:t>
          </a:r>
        </a:p>
        <a:p>
          <a:r>
            <a:rPr kumimoji="1" lang="ja-JP" altLang="en-US" sz="1300">
              <a:latin typeface="ＭＳ Ｐゴシック" panose="020B0600070205080204" pitchFamily="50" charset="-128"/>
              <a:ea typeface="ＭＳ Ｐゴシック" panose="020B0600070205080204" pitchFamily="50" charset="-128"/>
            </a:rPr>
            <a:t>　また、建替工事をおこなっていた図書館が令和４年度に完成したため、有形固定資産減価償却率は低くなると思われる。　</a:t>
          </a:r>
        </a:p>
        <a:p>
          <a:r>
            <a:rPr kumimoji="1" lang="ja-JP" altLang="en-US" sz="1300">
              <a:latin typeface="ＭＳ Ｐゴシック" panose="020B0600070205080204" pitchFamily="50" charset="-128"/>
              <a:ea typeface="ＭＳ Ｐゴシック" panose="020B0600070205080204" pitchFamily="50" charset="-128"/>
            </a:rPr>
            <a:t>　また、各施設類型において、人口一人当たりの面積は、全国、県平均を大きく上回っていることから、人口規模に対して多くの施設を抱えており、主に市町合併による施設の継承、居住区域の分散、交通機関の利便性問題が原因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35,577
35,394
420.12
36,114,258
34,910,292
706,916
16,805,782
37,962,115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に加え、離島という地理的に不利な条件により産業立地が困難なことから市内に中心となる産業がないため、財政基盤が非常に弱く、類似団体の平均を大きく下回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以降も</a:t>
          </a:r>
          <a:r>
            <a:rPr kumimoji="1" lang="ja-JP" altLang="ja-JP" sz="1100">
              <a:solidFill>
                <a:schemeClr val="dk1"/>
              </a:solidFill>
              <a:effectLst/>
              <a:latin typeface="+mn-lt"/>
              <a:ea typeface="+mn-ea"/>
              <a:cs typeface="+mn-cs"/>
            </a:rPr>
            <a:t>、第４次財政改革プラン（～令和７年度）に沿った、歳入の確保（市税徴収率の向上、ふるさと納税の推進</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）、歳出の抑制（人件費の抑制、公債費の抑制等）に係る取り組みにより更なる歳出削減等に努め、健全で持続可能な財政運営を行っていけるよう財政基盤の強化を図っていく。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92710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普通交付税再算定による交付額の増など経常歳入一般財源等の増</a:t>
          </a:r>
          <a:r>
            <a:rPr kumimoji="1" lang="ja-JP" altLang="en-US" sz="1100">
              <a:solidFill>
                <a:schemeClr val="dk1"/>
              </a:solidFill>
              <a:effectLst/>
              <a:latin typeface="+mn-lt"/>
              <a:ea typeface="+mn-ea"/>
              <a:cs typeface="+mn-cs"/>
            </a:rPr>
            <a:t>により、前年度と比較して</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ポイント改善し、</a:t>
          </a:r>
          <a:r>
            <a:rPr kumimoji="1" lang="ja-JP" altLang="ja-JP" sz="1100">
              <a:solidFill>
                <a:schemeClr val="dk1"/>
              </a:solidFill>
              <a:effectLst/>
              <a:latin typeface="+mn-lt"/>
              <a:ea typeface="+mn-ea"/>
              <a:cs typeface="+mn-cs"/>
            </a:rPr>
            <a:t>今回も引き続き類似団体平均値を下回った。</a:t>
          </a:r>
          <a:endParaRPr lang="ja-JP" altLang="ja-JP" sz="1100">
            <a:effectLst/>
          </a:endParaRPr>
        </a:p>
        <a:p>
          <a:r>
            <a:rPr kumimoji="1" lang="ja-JP" altLang="ja-JP" sz="1100">
              <a:solidFill>
                <a:schemeClr val="dk1"/>
              </a:solidFill>
              <a:effectLst/>
              <a:latin typeface="+mn-lt"/>
              <a:ea typeface="+mn-ea"/>
              <a:cs typeface="+mn-cs"/>
            </a:rPr>
            <a:t>　有人属島を</a:t>
          </a:r>
          <a:r>
            <a:rPr kumimoji="1" lang="ja-JP" altLang="en-US" sz="1100">
              <a:solidFill>
                <a:schemeClr val="dk1"/>
              </a:solidFill>
              <a:effectLst/>
              <a:latin typeface="+mn-lt"/>
              <a:ea typeface="+mn-ea"/>
              <a:cs typeface="+mn-cs"/>
            </a:rPr>
            <a:t>多く</a:t>
          </a:r>
          <a:r>
            <a:rPr kumimoji="1" lang="ja-JP" altLang="ja-JP" sz="1100">
              <a:solidFill>
                <a:schemeClr val="dk1"/>
              </a:solidFill>
              <a:effectLst/>
              <a:latin typeface="+mn-lt"/>
              <a:ea typeface="+mn-ea"/>
              <a:cs typeface="+mn-cs"/>
            </a:rPr>
            <a:t>有する離島地域であ</a:t>
          </a:r>
          <a:r>
            <a:rPr kumimoji="1" lang="ja-JP" altLang="en-US" sz="1100">
              <a:solidFill>
                <a:schemeClr val="dk1"/>
              </a:solidFill>
              <a:effectLst/>
              <a:latin typeface="+mn-lt"/>
              <a:ea typeface="+mn-ea"/>
              <a:cs typeface="+mn-cs"/>
            </a:rPr>
            <a:t>り格差のない住民サービスに努めている</a:t>
          </a:r>
          <a:r>
            <a:rPr kumimoji="1" lang="ja-JP" altLang="ja-JP" sz="1100">
              <a:solidFill>
                <a:schemeClr val="dk1"/>
              </a:solidFill>
              <a:effectLst/>
              <a:latin typeface="+mn-lt"/>
              <a:ea typeface="+mn-ea"/>
              <a:cs typeface="+mn-cs"/>
            </a:rPr>
            <a:t>ことから類似施設の整理が</a:t>
          </a:r>
          <a:r>
            <a:rPr kumimoji="1" lang="ja-JP" altLang="en-US" sz="1100">
              <a:solidFill>
                <a:schemeClr val="dk1"/>
              </a:solidFill>
              <a:effectLst/>
              <a:latin typeface="+mn-lt"/>
              <a:ea typeface="+mn-ea"/>
              <a:cs typeface="+mn-cs"/>
            </a:rPr>
            <a:t>進みにくく</a:t>
          </a:r>
          <a:r>
            <a:rPr kumimoji="1" lang="ja-JP" altLang="ja-JP" sz="1100">
              <a:solidFill>
                <a:schemeClr val="dk1"/>
              </a:solidFill>
              <a:effectLst/>
              <a:latin typeface="+mn-lt"/>
              <a:ea typeface="+mn-ea"/>
              <a:cs typeface="+mn-cs"/>
            </a:rPr>
            <a:t>、人件費や施設維持費等に係る経費が類似団体と比べて大きくなっている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今後も引き続き、事務事業の見直しや、公共施設等総合管理計画に基づき、各種施設の統廃合や民間移譲を積極的に進め経常経費の削減に努めていく。</a:t>
          </a:r>
          <a:endParaRPr lang="ja-JP" altLang="ja-JP" sz="11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41487</xdr:rowOff>
    </xdr:from>
    <xdr:to>
      <xdr:col>23</xdr:col>
      <xdr:colOff>133350</xdr:colOff>
      <xdr:row>60</xdr:row>
      <xdr:rowOff>170180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2848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63077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571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154094</xdr:rowOff>
    </xdr:from>
    <xdr:to>
      <xdr:col>15</xdr:col>
      <xdr:colOff>82550</xdr:colOff>
      <xdr:row>61</xdr:row>
      <xdr:rowOff>63077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4109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60</xdr:row>
      <xdr:rowOff>154094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330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12277</xdr:rowOff>
    </xdr:from>
    <xdr:to>
      <xdr:col>15</xdr:col>
      <xdr:colOff>133350</xdr:colOff>
      <xdr:row>61</xdr:row>
      <xdr:rowOff>113877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124054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103294</xdr:rowOff>
    </xdr:from>
    <xdr:to>
      <xdr:col>11</xdr:col>
      <xdr:colOff>82550</xdr:colOff>
      <xdr:row>61</xdr:row>
      <xdr:rowOff>33444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43621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[251,611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当市は有人属島を</a:t>
          </a:r>
          <a:r>
            <a:rPr kumimoji="1" lang="ja-JP" altLang="en-US" sz="1050">
              <a:solidFill>
                <a:schemeClr val="dk1"/>
              </a:solidFill>
              <a:effectLst/>
              <a:latin typeface="+mn-lt"/>
              <a:ea typeface="+mn-ea"/>
              <a:cs typeface="+mn-cs"/>
            </a:rPr>
            <a:t>多く</a:t>
          </a:r>
          <a:r>
            <a:rPr kumimoji="1" lang="ja-JP" altLang="ja-JP" sz="1050">
              <a:solidFill>
                <a:schemeClr val="dk1"/>
              </a:solidFill>
              <a:effectLst/>
              <a:latin typeface="+mn-lt"/>
              <a:ea typeface="+mn-ea"/>
              <a:cs typeface="+mn-cs"/>
            </a:rPr>
            <a:t>有する離島地域であり、格差のない住民サービスの提供に努めていることから、維持経費等の施設の維持に必要な経費が多額となり、類似団体平均を上回っている状況である。</a:t>
          </a:r>
          <a:r>
            <a:rPr kumimoji="1" lang="ja-JP" altLang="en-US" sz="1050">
              <a:solidFill>
                <a:schemeClr val="dk1"/>
              </a:solidFill>
              <a:effectLst/>
              <a:latin typeface="+mn-lt"/>
              <a:ea typeface="+mn-ea"/>
              <a:cs typeface="+mn-cs"/>
            </a:rPr>
            <a:t>令和３年度は新型コロナウイルス感染症ワクチン接種事業などにより、人件費、物件費ともに増額となった。</a:t>
          </a:r>
          <a:endParaRPr lang="ja-JP" altLang="ja-JP" sz="1050">
            <a:effectLst/>
          </a:endParaRPr>
        </a:p>
        <a:p>
          <a:r>
            <a:rPr kumimoji="1" lang="ja-JP" altLang="ja-JP" sz="1050">
              <a:solidFill>
                <a:schemeClr val="dk1"/>
              </a:solidFill>
              <a:effectLst/>
              <a:latin typeface="+mn-lt"/>
              <a:ea typeface="+mn-ea"/>
              <a:cs typeface="+mn-cs"/>
            </a:rPr>
            <a:t>　人件費については、</a:t>
          </a:r>
          <a:r>
            <a:rPr kumimoji="1" lang="ja-JP" altLang="en-US" sz="1050">
              <a:solidFill>
                <a:schemeClr val="dk1"/>
              </a:solidFill>
              <a:effectLst/>
              <a:latin typeface="+mn-lt"/>
              <a:ea typeface="+mn-ea"/>
              <a:cs typeface="+mn-cs"/>
            </a:rPr>
            <a:t>今後も</a:t>
          </a:r>
          <a:r>
            <a:rPr kumimoji="1" lang="ja-JP" altLang="ja-JP" sz="1050">
              <a:solidFill>
                <a:schemeClr val="dk1"/>
              </a:solidFill>
              <a:effectLst/>
              <a:latin typeface="+mn-lt"/>
              <a:ea typeface="+mn-ea"/>
              <a:cs typeface="+mn-cs"/>
            </a:rPr>
            <a:t>第４次定員管理計画に沿って、定員管理、給与の適正化に努めていく。また、物件費について</a:t>
          </a:r>
          <a:r>
            <a:rPr kumimoji="1" lang="ja-JP" altLang="en-US" sz="1050">
              <a:solidFill>
                <a:schemeClr val="dk1"/>
              </a:solidFill>
              <a:effectLst/>
              <a:latin typeface="+mn-lt"/>
              <a:ea typeface="+mn-ea"/>
              <a:cs typeface="+mn-cs"/>
            </a:rPr>
            <a:t>は「選択と集中」による</a:t>
          </a:r>
          <a:r>
            <a:rPr kumimoji="1" lang="ja-JP" altLang="ja-JP" sz="1050">
              <a:solidFill>
                <a:schemeClr val="dk1"/>
              </a:solidFill>
              <a:effectLst/>
              <a:latin typeface="+mn-lt"/>
              <a:ea typeface="+mn-ea"/>
              <a:cs typeface="+mn-cs"/>
            </a:rPr>
            <a:t>事務事業の見直し</a:t>
          </a:r>
          <a:r>
            <a:rPr kumimoji="1" lang="ja-JP" altLang="en-US" sz="1050">
              <a:solidFill>
                <a:schemeClr val="dk1"/>
              </a:solidFill>
              <a:effectLst/>
              <a:latin typeface="+mn-lt"/>
              <a:ea typeface="+mn-ea"/>
              <a:cs typeface="+mn-cs"/>
            </a:rPr>
            <a:t>を行い、</a:t>
          </a:r>
          <a:r>
            <a:rPr kumimoji="1" lang="ja-JP" altLang="ja-JP" sz="1050">
              <a:solidFill>
                <a:schemeClr val="dk1"/>
              </a:solidFill>
              <a:effectLst/>
              <a:latin typeface="+mn-lt"/>
              <a:ea typeface="+mn-ea"/>
              <a:cs typeface="+mn-cs"/>
            </a:rPr>
            <a:t>歳出削減に努めていく。</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41049</xdr:rowOff>
    </xdr:from>
    <xdr:to>
      <xdr:col>23</xdr:col>
      <xdr:colOff>133350</xdr:colOff>
      <xdr:row>83</xdr:row>
      <xdr:rowOff>76265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271399"/>
          <a:ext cx="838200" cy="3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41049</xdr:rowOff>
    </xdr:from>
    <xdr:to>
      <xdr:col>19</xdr:col>
      <xdr:colOff>133350</xdr:colOff>
      <xdr:row>83</xdr:row>
      <xdr:rowOff>60237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271399"/>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30142</xdr:rowOff>
    </xdr:from>
    <xdr:to>
      <xdr:col>15</xdr:col>
      <xdr:colOff>82550</xdr:colOff>
      <xdr:row>83</xdr:row>
      <xdr:rowOff>60237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260492"/>
          <a:ext cx="889000" cy="3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18881</xdr:rowOff>
    </xdr:from>
    <xdr:to>
      <xdr:col>11</xdr:col>
      <xdr:colOff>31750</xdr:colOff>
      <xdr:row>83</xdr:row>
      <xdr:rowOff>30142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49231"/>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25465</xdr:rowOff>
    </xdr:from>
    <xdr:to>
      <xdr:col>23</xdr:col>
      <xdr:colOff>184150</xdr:colOff>
      <xdr:row>83</xdr:row>
      <xdr:rowOff>127065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2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168992</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22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161699</xdr:rowOff>
    </xdr:from>
    <xdr:to>
      <xdr:col>19</xdr:col>
      <xdr:colOff>184150</xdr:colOff>
      <xdr:row>83</xdr:row>
      <xdr:rowOff>91849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22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76626</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306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9437</xdr:rowOff>
    </xdr:from>
    <xdr:to>
      <xdr:col>15</xdr:col>
      <xdr:colOff>133350</xdr:colOff>
      <xdr:row>83</xdr:row>
      <xdr:rowOff>111037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2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95814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32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150792</xdr:rowOff>
    </xdr:from>
    <xdr:to>
      <xdr:col>11</xdr:col>
      <xdr:colOff>82550</xdr:colOff>
      <xdr:row>83</xdr:row>
      <xdr:rowOff>80942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20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65719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2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139531</xdr:rowOff>
    </xdr:from>
    <xdr:to>
      <xdr:col>7</xdr:col>
      <xdr:colOff>31750</xdr:colOff>
      <xdr:row>83</xdr:row>
      <xdr:rowOff>69681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54458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8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全国市平均との比較では△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ポイント、類似団体平均との比較では△</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ポイントとそれぞれの平均値より低い状況である。</a:t>
          </a:r>
          <a:endParaRPr lang="ja-JP" altLang="ja-JP" sz="1400">
            <a:effectLst/>
          </a:endParaRPr>
        </a:p>
        <a:p>
          <a:r>
            <a:rPr kumimoji="1" lang="ja-JP" altLang="ja-JP" sz="1100">
              <a:solidFill>
                <a:schemeClr val="dk1"/>
              </a:solidFill>
              <a:effectLst/>
              <a:latin typeface="+mn-lt"/>
              <a:ea typeface="+mn-ea"/>
              <a:cs typeface="+mn-cs"/>
            </a:rPr>
            <a:t>　今後も国、他都市の動向等を勘案しながら給与の適正化に努める。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112184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112184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7761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3512800" y="146586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68738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多くの２次離島を抱える行政区域であることから、人口千人当たりの職員数は類似団体平均を上回っている状況である。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これまで、民間活力の活用や組織・機構の見直しを行い、積極的に職員数の削減を行ってきたが、</a:t>
          </a:r>
          <a:r>
            <a:rPr kumimoji="1" lang="ja-JP" altLang="en-US" sz="1100">
              <a:solidFill>
                <a:schemeClr val="dk1"/>
              </a:solidFill>
              <a:effectLst/>
              <a:latin typeface="+mn-lt"/>
              <a:ea typeface="+mn-ea"/>
              <a:cs typeface="+mn-cs"/>
            </a:rPr>
            <a:t>人口減少の進行や行政ニーズの多様化など</a:t>
          </a:r>
          <a:r>
            <a:rPr kumimoji="1" lang="ja-JP" altLang="ja-JP" sz="1100">
              <a:solidFill>
                <a:schemeClr val="dk1"/>
              </a:solidFill>
              <a:effectLst/>
              <a:latin typeface="+mn-lt"/>
              <a:ea typeface="+mn-ea"/>
              <a:cs typeface="+mn-cs"/>
            </a:rPr>
            <a:t>、人口千人当たりの職員数は減少しにくくなっている。今後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第４次定員管理計画に沿って、「選択と集中」の視点をもって戦略的に取り組むための組織・人員体制の構築に努めていく。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13184</xdr:rowOff>
    </xdr:from>
    <xdr:to>
      <xdr:col>81</xdr:col>
      <xdr:colOff>44450</xdr:colOff>
      <xdr:row>63</xdr:row>
      <xdr:rowOff>44208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81453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163951</xdr:rowOff>
    </xdr:from>
    <xdr:to>
      <xdr:col>77</xdr:col>
      <xdr:colOff>44450</xdr:colOff>
      <xdr:row>63</xdr:row>
      <xdr:rowOff>13184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7938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163951</xdr:rowOff>
    </xdr:from>
    <xdr:to>
      <xdr:col>72</xdr:col>
      <xdr:colOff>203200</xdr:colOff>
      <xdr:row>63</xdr:row>
      <xdr:rowOff>544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79385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140970</xdr:rowOff>
    </xdr:from>
    <xdr:to>
      <xdr:col>68</xdr:col>
      <xdr:colOff>152400</xdr:colOff>
      <xdr:row>63</xdr:row>
      <xdr:rowOff>544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7708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164858</xdr:rowOff>
    </xdr:from>
    <xdr:to>
      <xdr:col>81</xdr:col>
      <xdr:colOff>95250</xdr:colOff>
      <xdr:row>63</xdr:row>
      <xdr:rowOff>95008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136935</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76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133834</xdr:rowOff>
    </xdr:from>
    <xdr:to>
      <xdr:col>77</xdr:col>
      <xdr:colOff>95250</xdr:colOff>
      <xdr:row>63</xdr:row>
      <xdr:rowOff>63984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48761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85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113151</xdr:rowOff>
    </xdr:from>
    <xdr:to>
      <xdr:col>73</xdr:col>
      <xdr:colOff>44450</xdr:colOff>
      <xdr:row>63</xdr:row>
      <xdr:rowOff>43301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7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28078</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8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121194</xdr:rowOff>
    </xdr:from>
    <xdr:to>
      <xdr:col>68</xdr:col>
      <xdr:colOff>203200</xdr:colOff>
      <xdr:row>63</xdr:row>
      <xdr:rowOff>51344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36121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実質公債費比率は類似団体の平均を下回っている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近</a:t>
          </a:r>
          <a:r>
            <a:rPr kumimoji="1" lang="ja-JP" altLang="ja-JP" sz="1100">
              <a:solidFill>
                <a:schemeClr val="dk1"/>
              </a:solidFill>
              <a:effectLst/>
              <a:latin typeface="+mn-lt"/>
              <a:ea typeface="+mn-ea"/>
              <a:cs typeface="+mn-cs"/>
            </a:rPr>
            <a:t>年実施した大型建設事業のために借り入れた市債の元金償還の開始等による公債費の増加により、実質公債費比率</a:t>
          </a:r>
          <a:r>
            <a:rPr kumimoji="1" lang="ja-JP" altLang="en-US" sz="1100">
              <a:solidFill>
                <a:schemeClr val="dk1"/>
              </a:solidFill>
              <a:effectLst/>
              <a:latin typeface="+mn-lt"/>
              <a:ea typeface="+mn-ea"/>
              <a:cs typeface="+mn-cs"/>
            </a:rPr>
            <a:t>が増加傾向にある。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a:t>
          </a:r>
          <a:r>
            <a:rPr kumimoji="1" lang="ja-JP" altLang="en-US" sz="1100">
              <a:solidFill>
                <a:schemeClr val="dk1"/>
              </a:solidFill>
              <a:effectLst/>
              <a:latin typeface="+mn-lt"/>
              <a:ea typeface="+mn-ea"/>
              <a:cs typeface="+mn-cs"/>
            </a:rPr>
            <a:t>は４年ぶりに繰上償還を実施しており、今後も</a:t>
          </a:r>
          <a:r>
            <a:rPr kumimoji="1" lang="ja-JP" altLang="ja-JP" sz="1100">
              <a:solidFill>
                <a:schemeClr val="dk1"/>
              </a:solidFill>
              <a:effectLst/>
              <a:latin typeface="+mn-lt"/>
              <a:ea typeface="+mn-ea"/>
              <a:cs typeface="+mn-cs"/>
            </a:rPr>
            <a:t>効果的</a:t>
          </a:r>
          <a:r>
            <a:rPr kumimoji="1" lang="ja-JP" altLang="en-US" sz="1100">
              <a:solidFill>
                <a:schemeClr val="dk1"/>
              </a:solidFill>
              <a:effectLst/>
              <a:latin typeface="+mn-lt"/>
              <a:ea typeface="+mn-ea"/>
              <a:cs typeface="+mn-cs"/>
            </a:rPr>
            <a:t>な繰上償還</a:t>
          </a:r>
          <a:r>
            <a:rPr kumimoji="1" lang="ja-JP" altLang="ja-JP" sz="110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159279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1539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123084</xdr:rowOff>
    </xdr:from>
    <xdr:to>
      <xdr:col>77</xdr:col>
      <xdr:colOff>44450</xdr:colOff>
      <xdr:row>36</xdr:row>
      <xdr:rowOff>143192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29528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117052</xdr:rowOff>
    </xdr:from>
    <xdr:to>
      <xdr:col>72</xdr:col>
      <xdr:colOff>203200</xdr:colOff>
      <xdr:row>36</xdr:row>
      <xdr:rowOff>123084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28925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117052</xdr:rowOff>
    </xdr:from>
    <xdr:to>
      <xdr:col>68</xdr:col>
      <xdr:colOff>152400</xdr:colOff>
      <xdr:row>36</xdr:row>
      <xdr:rowOff>125095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2892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108479</xdr:rowOff>
    </xdr:from>
    <xdr:to>
      <xdr:col>81</xdr:col>
      <xdr:colOff>95250</xdr:colOff>
      <xdr:row>37</xdr:row>
      <xdr:rowOff>38629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125006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2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72284</xdr:rowOff>
    </xdr:from>
    <xdr:to>
      <xdr:col>73</xdr:col>
      <xdr:colOff>44450</xdr:colOff>
      <xdr:row>37</xdr:row>
      <xdr:rowOff>2434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12611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66252</xdr:rowOff>
    </xdr:from>
    <xdr:to>
      <xdr:col>68</xdr:col>
      <xdr:colOff>203200</xdr:colOff>
      <xdr:row>36</xdr:row>
      <xdr:rowOff>167852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6579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74295</xdr:rowOff>
    </xdr:from>
    <xdr:to>
      <xdr:col>64</xdr:col>
      <xdr:colOff>152400</xdr:colOff>
      <xdr:row>37</xdr:row>
      <xdr:rowOff>4445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14622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1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自主財源に乏しい脆弱な財政状況であるため、建設事業等の財源のほとんどを起債に頼らざるを得ない状況である。緊急性を考慮した事業の見直しや制限付一般競争入札の実施による事業費の圧縮等により地方債</a:t>
          </a:r>
          <a:r>
            <a:rPr kumimoji="1" lang="ja-JP" altLang="en-US" sz="1100">
              <a:solidFill>
                <a:schemeClr val="dk1"/>
              </a:solidFill>
              <a:effectLst/>
              <a:latin typeface="+mn-lt"/>
              <a:ea typeface="+mn-ea"/>
              <a:cs typeface="+mn-cs"/>
            </a:rPr>
            <a:t>発行額</a:t>
          </a:r>
          <a:r>
            <a:rPr kumimoji="1" lang="ja-JP" altLang="ja-JP" sz="1100">
              <a:solidFill>
                <a:schemeClr val="dk1"/>
              </a:solidFill>
              <a:effectLst/>
              <a:latin typeface="+mn-lt"/>
              <a:ea typeface="+mn-ea"/>
              <a:cs typeface="+mn-cs"/>
            </a:rPr>
            <a:t>の抑制に努めているところであり、令和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年度決算の地方債残高は令和</a:t>
          </a:r>
          <a:r>
            <a:rPr kumimoji="1" lang="ja-JP" altLang="en-US" sz="1100">
              <a:solidFill>
                <a:schemeClr val="dk1"/>
              </a:solidFill>
              <a:effectLst/>
              <a:latin typeface="+mn-lt"/>
              <a:ea typeface="+mn-ea"/>
              <a:cs typeface="+mn-cs"/>
            </a:rPr>
            <a:t>２年</a:t>
          </a:r>
          <a:r>
            <a:rPr kumimoji="1" lang="ja-JP" altLang="ja-JP" sz="1100">
              <a:solidFill>
                <a:schemeClr val="dk1"/>
              </a:solidFill>
              <a:effectLst/>
              <a:latin typeface="+mn-lt"/>
              <a:ea typeface="+mn-ea"/>
              <a:cs typeface="+mn-cs"/>
            </a:rPr>
            <a:t>度と比べ</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億円減少し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。今後も民間資金の繰上償還の実施や交付税算入率の高い地方債の活用に努めることで公債費の抑制を図り将来負担比率の増加抑制を図っていく。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111608</xdr:rowOff>
    </xdr:from>
    <xdr:to>
      <xdr:col>77</xdr:col>
      <xdr:colOff>44450</xdr:colOff>
      <xdr:row>14</xdr:row>
      <xdr:rowOff>112573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51190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61773</xdr:rowOff>
    </xdr:from>
    <xdr:to>
      <xdr:col>77</xdr:col>
      <xdr:colOff>95250</xdr:colOff>
      <xdr:row>14</xdr:row>
      <xdr:rowOff>163373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4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2100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23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60808</xdr:rowOff>
    </xdr:from>
    <xdr:to>
      <xdr:col>73</xdr:col>
      <xdr:colOff>44450</xdr:colOff>
      <xdr:row>14</xdr:row>
      <xdr:rowOff>162408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46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1135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22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35,577
35,394
420.12
36,114,258
34,910,292
706,916
16,805,782
37,962,115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多くの２次離島を抱える行政区域であることから、職員数が類似団体と比べて多く、その結果、人件費も類似団体の平均を上回っている状況である。</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第４次定員管理計画（令和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年度）に基づき、一般行政職の人数について</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R2.4.1</a:t>
          </a:r>
          <a:r>
            <a:rPr kumimoji="1" lang="ja-JP" altLang="ja-JP" sz="1100">
              <a:solidFill>
                <a:schemeClr val="dk1"/>
              </a:solidFill>
              <a:effectLst/>
              <a:latin typeface="+mn-lt"/>
              <a:ea typeface="+mn-ea"/>
              <a:cs typeface="+mn-cs"/>
            </a:rPr>
            <a:t>現在）から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人削減を目標とし、より適切な人員管理を図り、人件費の削減につなげていく。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21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7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2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物件費に係る経常収支比率が高いのは、合併前の旧市町から引き継いだ施設の維持管理経費に多額の経費がかかっていることが大きな要因である。</a:t>
          </a:r>
          <a:endParaRPr lang="ja-JP" altLang="ja-JP" sz="1400">
            <a:effectLst/>
          </a:endParaRPr>
        </a:p>
        <a:p>
          <a:r>
            <a:rPr kumimoji="1" lang="ja-JP" altLang="ja-JP" sz="1100">
              <a:solidFill>
                <a:schemeClr val="dk1"/>
              </a:solidFill>
              <a:effectLst/>
              <a:latin typeface="+mn-lt"/>
              <a:ea typeface="+mn-ea"/>
              <a:cs typeface="+mn-cs"/>
            </a:rPr>
            <a:t>　引き続き、公共施設等総合管理計画に基づき、施設の管理運営方法の見直し、民間移譲や重複施設の統廃合等を積極的に進め、コストの削減に努めていく。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38100</xdr:rowOff>
    </xdr:from>
    <xdr:to>
      <xdr:col>82</xdr:col>
      <xdr:colOff>107950</xdr:colOff>
      <xdr:row>18</xdr:row>
      <xdr:rowOff>76200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2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62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152400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3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139700</xdr:rowOff>
    </xdr:from>
    <xdr:to>
      <xdr:col>69</xdr:col>
      <xdr:colOff>92075</xdr:colOff>
      <xdr:row>18</xdr:row>
      <xdr:rowOff>152400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2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158750</xdr:rowOff>
    </xdr:from>
    <xdr:to>
      <xdr:col>82</xdr:col>
      <xdr:colOff>158750</xdr:colOff>
      <xdr:row>18</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101600</xdr:rowOff>
    </xdr:from>
    <xdr:to>
      <xdr:col>69</xdr:col>
      <xdr:colOff>142875</xdr:colOff>
      <xdr:row>19</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扶助費については、生活保護費や</a:t>
          </a:r>
          <a:r>
            <a:rPr kumimoji="1" lang="ja-JP" altLang="en-US" sz="1100">
              <a:solidFill>
                <a:schemeClr val="dk1"/>
              </a:solidFill>
              <a:effectLst/>
              <a:latin typeface="+mn-lt"/>
              <a:ea typeface="+mn-ea"/>
              <a:cs typeface="+mn-cs"/>
            </a:rPr>
            <a:t>保育所運営費負担金など</a:t>
          </a:r>
          <a:r>
            <a:rPr kumimoji="1" lang="ja-JP" altLang="ja-JP" sz="1100">
              <a:solidFill>
                <a:schemeClr val="dk1"/>
              </a:solidFill>
              <a:effectLst/>
              <a:latin typeface="+mn-lt"/>
              <a:ea typeface="+mn-ea"/>
              <a:cs typeface="+mn-cs"/>
            </a:rPr>
            <a:t>が減少したことにより、前年の数値を下回っているが、類似団体の平均を上回っている。</a:t>
          </a:r>
          <a:endParaRPr lang="ja-JP" altLang="ja-JP" sz="1400">
            <a:effectLst/>
          </a:endParaRPr>
        </a:p>
        <a:p>
          <a:r>
            <a:rPr kumimoji="1" lang="ja-JP" altLang="ja-JP" sz="1100">
              <a:solidFill>
                <a:schemeClr val="dk1"/>
              </a:solidFill>
              <a:effectLst/>
              <a:latin typeface="+mn-lt"/>
              <a:ea typeface="+mn-ea"/>
              <a:cs typeface="+mn-cs"/>
            </a:rPr>
            <a:t>　生活保護費は医療費の減により前年度より減少したが、依然として多い状況である。引き続き、生活困窮者の救援措置を行うことで、被保護者の増加抑制に努め、数値の上昇を抑制していく。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04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9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57150</xdr:rowOff>
    </xdr:from>
    <xdr:to>
      <xdr:col>11</xdr:col>
      <xdr:colOff>9525</xdr:colOff>
      <xdr:row>57</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29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その他の経費に係る経常収支比率は類似団体平均を下回っている。</a:t>
          </a:r>
          <a:endParaRPr lang="ja-JP" altLang="ja-JP" sz="1400">
            <a:effectLst/>
          </a:endParaRPr>
        </a:p>
        <a:p>
          <a:r>
            <a:rPr kumimoji="1" lang="ja-JP" altLang="en-US" sz="1100">
              <a:solidFill>
                <a:schemeClr val="dk1"/>
              </a:solidFill>
              <a:effectLst/>
              <a:latin typeface="+mn-lt"/>
              <a:ea typeface="+mn-ea"/>
              <a:cs typeface="+mn-cs"/>
            </a:rPr>
            <a:t>　令和３年度は、後期高齢者医療における保険料軽減措置の措置区分が統合されたことや被保険者数が減となったことにより、</a:t>
          </a:r>
          <a:r>
            <a:rPr kumimoji="1" lang="ja-JP" altLang="ja-JP" sz="1100">
              <a:solidFill>
                <a:schemeClr val="dk1"/>
              </a:solidFill>
              <a:effectLst/>
              <a:latin typeface="+mn-lt"/>
              <a:ea typeface="+mn-ea"/>
              <a:cs typeface="+mn-cs"/>
            </a:rPr>
            <a:t>後期高齢者医療</a:t>
          </a:r>
          <a:r>
            <a:rPr kumimoji="1" lang="ja-JP" altLang="en-US" sz="1100">
              <a:solidFill>
                <a:schemeClr val="dk1"/>
              </a:solidFill>
              <a:effectLst/>
              <a:latin typeface="+mn-lt"/>
              <a:ea typeface="+mn-ea"/>
              <a:cs typeface="+mn-cs"/>
            </a:rPr>
            <a:t>特別会計への繰出金が３千万円減少している。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74749</xdr:rowOff>
    </xdr:from>
    <xdr:to>
      <xdr:col>82</xdr:col>
      <xdr:colOff>107950</xdr:colOff>
      <xdr:row>54</xdr:row>
      <xdr:rowOff>113937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3304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113937</xdr:rowOff>
    </xdr:from>
    <xdr:to>
      <xdr:col>78</xdr:col>
      <xdr:colOff>69850</xdr:colOff>
      <xdr:row>54</xdr:row>
      <xdr:rowOff>140063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722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74749</xdr:rowOff>
    </xdr:from>
    <xdr:to>
      <xdr:col>73</xdr:col>
      <xdr:colOff>180975</xdr:colOff>
      <xdr:row>54</xdr:row>
      <xdr:rowOff>140063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330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74749</xdr:rowOff>
    </xdr:from>
    <xdr:to>
      <xdr:col>69</xdr:col>
      <xdr:colOff>92075</xdr:colOff>
      <xdr:row>54</xdr:row>
      <xdr:rowOff>94343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33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23949</xdr:rowOff>
    </xdr:from>
    <xdr:to>
      <xdr:col>82</xdr:col>
      <xdr:colOff>158750</xdr:colOff>
      <xdr:row>54</xdr:row>
      <xdr:rowOff>125549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40476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2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63137</xdr:rowOff>
    </xdr:from>
    <xdr:to>
      <xdr:col>78</xdr:col>
      <xdr:colOff>120650</xdr:colOff>
      <xdr:row>54</xdr:row>
      <xdr:rowOff>164737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3464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9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89263</xdr:rowOff>
    </xdr:from>
    <xdr:to>
      <xdr:col>74</xdr:col>
      <xdr:colOff>31750</xdr:colOff>
      <xdr:row>55</xdr:row>
      <xdr:rowOff>19413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29590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23949</xdr:rowOff>
    </xdr:from>
    <xdr:to>
      <xdr:col>69</xdr:col>
      <xdr:colOff>142875</xdr:colOff>
      <xdr:row>54</xdr:row>
      <xdr:rowOff>125549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135726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43543</xdr:rowOff>
    </xdr:from>
    <xdr:to>
      <xdr:col>65</xdr:col>
      <xdr:colOff>53975</xdr:colOff>
      <xdr:row>54</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155320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補助費等に係る経常収支比率は類似団体の平均を下回っているが、これは広域処理のための一部事務組合への負担金が少ないことが大きな要因である。</a:t>
          </a:r>
          <a:endParaRPr lang="ja-JP" altLang="ja-JP" sz="1400">
            <a:effectLst/>
          </a:endParaRPr>
        </a:p>
        <a:p>
          <a:r>
            <a:rPr kumimoji="1" lang="ja-JP" altLang="ja-JP" sz="1100">
              <a:solidFill>
                <a:schemeClr val="dk1"/>
              </a:solidFill>
              <a:effectLst/>
              <a:latin typeface="+mn-lt"/>
              <a:ea typeface="+mn-ea"/>
              <a:cs typeface="+mn-cs"/>
            </a:rPr>
            <a:t>　今後も、事務事業評価等の結果を踏まえ、各種団体への補助金を精査し、費用対効果や時代のニーズなどの見地から見直しを行っていくとともに、新規の補助金の創設についてはサンセット方式、</a:t>
          </a:r>
          <a:r>
            <a:rPr kumimoji="1" lang="en-US" altLang="ja-JP" sz="1100">
              <a:solidFill>
                <a:schemeClr val="dk1"/>
              </a:solidFill>
              <a:effectLst/>
              <a:latin typeface="+mn-lt"/>
              <a:ea typeface="+mn-ea"/>
              <a:cs typeface="+mn-cs"/>
            </a:rPr>
            <a:t>pay as you go</a:t>
          </a:r>
          <a:r>
            <a:rPr kumimoji="1" lang="ja-JP" altLang="ja-JP" sz="1100">
              <a:solidFill>
                <a:schemeClr val="dk1"/>
              </a:solidFill>
              <a:effectLst/>
              <a:latin typeface="+mn-lt"/>
              <a:ea typeface="+mn-ea"/>
              <a:cs typeface="+mn-cs"/>
            </a:rPr>
            <a:t>原則を徹底していく。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3556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620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3556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3556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自主財源に乏しい脆弱な財政状況であるため、建設事業等の財源のほとんどを起債に頼らざるを得ない状況であるため、公債費は</a:t>
          </a:r>
          <a:r>
            <a:rPr kumimoji="1" lang="ja-JP" altLang="ja-JP" sz="1100">
              <a:solidFill>
                <a:schemeClr val="dk1"/>
              </a:solidFill>
              <a:effectLst/>
              <a:latin typeface="+mn-lt"/>
              <a:ea typeface="+mn-ea"/>
              <a:cs typeface="+mn-cs"/>
            </a:rPr>
            <a:t>膨ら</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、公債費に係る経常収支比率は類似団体の平均を上回っている状況である。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令和３年度は４年ぶりに繰上償還を実施しており、今後も効果的な繰上償還に努め、公債費の抑制に努めていく。</a:t>
          </a: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65278</xdr:rowOff>
    </xdr:from>
    <xdr:to>
      <xdr:col>24</xdr:col>
      <xdr:colOff>25400</xdr:colOff>
      <xdr:row>76</xdr:row>
      <xdr:rowOff>76708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09547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65278</xdr:rowOff>
    </xdr:from>
    <xdr:to>
      <xdr:col>19</xdr:col>
      <xdr:colOff>187325</xdr:colOff>
      <xdr:row>76</xdr:row>
      <xdr:rowOff>76708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0954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51563</xdr:rowOff>
    </xdr:from>
    <xdr:to>
      <xdr:col>15</xdr:col>
      <xdr:colOff>98425</xdr:colOff>
      <xdr:row>76</xdr:row>
      <xdr:rowOff>65278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08176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51563</xdr:rowOff>
    </xdr:from>
    <xdr:to>
      <xdr:col>11</xdr:col>
      <xdr:colOff>9525</xdr:colOff>
      <xdr:row>76</xdr:row>
      <xdr:rowOff>67563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081763"/>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xdr:rowOff>
    </xdr:from>
    <xdr:to>
      <xdr:col>24</xdr:col>
      <xdr:colOff>76200</xdr:colOff>
      <xdr:row>76</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158005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112285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xdr:rowOff>
    </xdr:from>
    <xdr:to>
      <xdr:col>15</xdr:col>
      <xdr:colOff>149225</xdr:colOff>
      <xdr:row>76</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0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100855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13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763</xdr:rowOff>
    </xdr:from>
    <xdr:to>
      <xdr:col>11</xdr:col>
      <xdr:colOff>60325</xdr:colOff>
      <xdr:row>76</xdr:row>
      <xdr:rowOff>102363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87140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1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103140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公債費以外の経常経費については</a:t>
          </a:r>
          <a:r>
            <a:rPr kumimoji="1" lang="ja-JP" altLang="en-US" sz="1100">
              <a:solidFill>
                <a:schemeClr val="dk1"/>
              </a:solidFill>
              <a:effectLst/>
              <a:latin typeface="+mn-lt"/>
              <a:ea typeface="+mn-ea"/>
              <a:cs typeface="+mn-cs"/>
            </a:rPr>
            <a:t>大きな増減はなく、令和元年度まで経常収支比率が増加しているのは、</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経常一般財源の減少</a:t>
          </a:r>
          <a:r>
            <a:rPr kumimoji="1" lang="ja-JP" altLang="en-US" sz="1100">
              <a:solidFill>
                <a:schemeClr val="dk1"/>
              </a:solidFill>
              <a:effectLst/>
              <a:latin typeface="+mn-lt"/>
              <a:ea typeface="+mn-ea"/>
              <a:cs typeface="+mn-cs"/>
            </a:rPr>
            <a:t>が大きな要因と考えられる。</a:t>
          </a:r>
          <a:endParaRPr lang="ja-JP" altLang="ja-JP" sz="1400">
            <a:effectLst/>
          </a:endParaRPr>
        </a:p>
        <a:p>
          <a:r>
            <a:rPr kumimoji="1" lang="ja-JP" altLang="en-US" sz="1100">
              <a:solidFill>
                <a:schemeClr val="dk1"/>
              </a:solidFill>
              <a:effectLst/>
              <a:latin typeface="+mn-lt"/>
              <a:ea typeface="+mn-ea"/>
              <a:cs typeface="+mn-cs"/>
            </a:rPr>
            <a:t>　令和３年度は普通交付税の再算定による増額や地方消費税交付金の増額など</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の増額が大きく、経常収支比率は低下している。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今後も事務事業評価等の結果を踏まえ各事業の改善を進めるとともに、更なる歳出削減に努めていく。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321792"/>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168148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4452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772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85869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57675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5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123969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82512</xdr:rowOff>
    </xdr:from>
    <xdr:to>
      <xdr:col>29</xdr:col>
      <xdr:colOff>127000</xdr:colOff>
      <xdr:row>14</xdr:row>
      <xdr:rowOff>146710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30437"/>
          <a:ext cx="647700" cy="6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127356</xdr:rowOff>
    </xdr:from>
    <xdr:to>
      <xdr:col>26</xdr:col>
      <xdr:colOff>50800</xdr:colOff>
      <xdr:row>14</xdr:row>
      <xdr:rowOff>146710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575281"/>
          <a:ext cx="698500" cy="19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127356</xdr:rowOff>
    </xdr:from>
    <xdr:to>
      <xdr:col>22</xdr:col>
      <xdr:colOff>114300</xdr:colOff>
      <xdr:row>14</xdr:row>
      <xdr:rowOff>141618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75281"/>
          <a:ext cx="698500" cy="1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118682</xdr:rowOff>
    </xdr:from>
    <xdr:to>
      <xdr:col>18</xdr:col>
      <xdr:colOff>177800</xdr:colOff>
      <xdr:row>14</xdr:row>
      <xdr:rowOff>141618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566607"/>
          <a:ext cx="698500" cy="2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31712</xdr:rowOff>
    </xdr:from>
    <xdr:to>
      <xdr:col>29</xdr:col>
      <xdr:colOff>177800</xdr:colOff>
      <xdr:row>14</xdr:row>
      <xdr:rowOff>133312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7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48239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2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95910</xdr:rowOff>
    </xdr:from>
    <xdr:to>
      <xdr:col>26</xdr:col>
      <xdr:colOff>101600</xdr:colOff>
      <xdr:row>15</xdr:row>
      <xdr:rowOff>26060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43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36237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12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76556</xdr:rowOff>
    </xdr:from>
    <xdr:to>
      <xdr:col>22</xdr:col>
      <xdr:colOff>165100</xdr:colOff>
      <xdr:row>15</xdr:row>
      <xdr:rowOff>6706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24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16883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9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90818</xdr:rowOff>
    </xdr:from>
    <xdr:to>
      <xdr:col>19</xdr:col>
      <xdr:colOff>38100</xdr:colOff>
      <xdr:row>15</xdr:row>
      <xdr:rowOff>20968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38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31145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67882</xdr:rowOff>
    </xdr:from>
    <xdr:to>
      <xdr:col>15</xdr:col>
      <xdr:colOff>101600</xdr:colOff>
      <xdr:row>14</xdr:row>
      <xdr:rowOff>169482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5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8209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312288</xdr:rowOff>
    </xdr:from>
    <xdr:to>
      <xdr:col>29</xdr:col>
      <xdr:colOff>127000</xdr:colOff>
      <xdr:row>37</xdr:row>
      <xdr:rowOff>317679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36988"/>
          <a:ext cx="647700" cy="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302457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312288</xdr:rowOff>
    </xdr:from>
    <xdr:to>
      <xdr:col>26</xdr:col>
      <xdr:colOff>50800</xdr:colOff>
      <xdr:row>38</xdr:row>
      <xdr:rowOff>7930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36988"/>
          <a:ext cx="698500" cy="3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7930</xdr:rowOff>
    </xdr:from>
    <xdr:to>
      <xdr:col>22</xdr:col>
      <xdr:colOff>114300</xdr:colOff>
      <xdr:row>38</xdr:row>
      <xdr:rowOff>16693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75530"/>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7217</xdr:rowOff>
    </xdr:from>
    <xdr:to>
      <xdr:col>18</xdr:col>
      <xdr:colOff>177800</xdr:colOff>
      <xdr:row>38</xdr:row>
      <xdr:rowOff>16693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74817"/>
          <a:ext cx="698500" cy="9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266879</xdr:rowOff>
    </xdr:from>
    <xdr:to>
      <xdr:col>29</xdr:col>
      <xdr:colOff>177800</xdr:colOff>
      <xdr:row>38</xdr:row>
      <xdr:rowOff>25579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111956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261488</xdr:rowOff>
    </xdr:from>
    <xdr:to>
      <xdr:col>26</xdr:col>
      <xdr:colOff>101600</xdr:colOff>
      <xdr:row>38</xdr:row>
      <xdr:rowOff>20188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86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30365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5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300030</xdr:rowOff>
    </xdr:from>
    <xdr:to>
      <xdr:col>22</xdr:col>
      <xdr:colOff>165100</xdr:colOff>
      <xdr:row>38</xdr:row>
      <xdr:rowOff>58730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24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43507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308793</xdr:rowOff>
    </xdr:from>
    <xdr:to>
      <xdr:col>19</xdr:col>
      <xdr:colOff>38100</xdr:colOff>
      <xdr:row>38</xdr:row>
      <xdr:rowOff>67493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52270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1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299317</xdr:rowOff>
    </xdr:from>
    <xdr:to>
      <xdr:col>15</xdr:col>
      <xdr:colOff>101600</xdr:colOff>
      <xdr:row>38</xdr:row>
      <xdr:rowOff>58017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4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42794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35,577
35,394
420.12
36,114,258
34,910,292
706,916
16,805,782
37,962,115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107798</xdr:rowOff>
    </xdr:from>
    <xdr:to>
      <xdr:col>24</xdr:col>
      <xdr:colOff>63500</xdr:colOff>
      <xdr:row>34</xdr:row>
      <xdr:rowOff>10122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65648"/>
          <a:ext cx="838200" cy="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10122</xdr:rowOff>
    </xdr:from>
    <xdr:to>
      <xdr:col>19</xdr:col>
      <xdr:colOff>177800</xdr:colOff>
      <xdr:row>34</xdr:row>
      <xdr:rowOff>58826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39422"/>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5880</xdr:rowOff>
    </xdr:from>
    <xdr:to>
      <xdr:col>15</xdr:col>
      <xdr:colOff>50800</xdr:colOff>
      <xdr:row>34</xdr:row>
      <xdr:rowOff>58826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35180"/>
          <a:ext cx="889000" cy="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170472</xdr:rowOff>
    </xdr:from>
    <xdr:to>
      <xdr:col>10</xdr:col>
      <xdr:colOff>114300</xdr:colOff>
      <xdr:row>34</xdr:row>
      <xdr:rowOff>5880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2832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56998</xdr:rowOff>
    </xdr:from>
    <xdr:to>
      <xdr:col>24</xdr:col>
      <xdr:colOff>114300</xdr:colOff>
      <xdr:row>33</xdr:row>
      <xdr:rowOff>158598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79875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6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130772</xdr:rowOff>
    </xdr:from>
    <xdr:to>
      <xdr:col>20</xdr:col>
      <xdr:colOff>38100</xdr:colOff>
      <xdr:row>34</xdr:row>
      <xdr:rowOff>60922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77449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6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8026</xdr:rowOff>
    </xdr:from>
    <xdr:to>
      <xdr:col>15</xdr:col>
      <xdr:colOff>101600</xdr:colOff>
      <xdr:row>34</xdr:row>
      <xdr:rowOff>109626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126153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1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126530</xdr:rowOff>
    </xdr:from>
    <xdr:to>
      <xdr:col>10</xdr:col>
      <xdr:colOff>165100</xdr:colOff>
      <xdr:row>34</xdr:row>
      <xdr:rowOff>56680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73207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5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119672</xdr:rowOff>
    </xdr:from>
    <xdr:to>
      <xdr:col>6</xdr:col>
      <xdr:colOff>38100</xdr:colOff>
      <xdr:row>34</xdr:row>
      <xdr:rowOff>49822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7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66349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5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48770</xdr:rowOff>
    </xdr:from>
    <xdr:to>
      <xdr:col>24</xdr:col>
      <xdr:colOff>63500</xdr:colOff>
      <xdr:row>57</xdr:row>
      <xdr:rowOff>72976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21420"/>
          <a:ext cx="838200" cy="2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42687</xdr:rowOff>
    </xdr:from>
    <xdr:to>
      <xdr:col>19</xdr:col>
      <xdr:colOff>177800</xdr:colOff>
      <xdr:row>57</xdr:row>
      <xdr:rowOff>72976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815337"/>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42687</xdr:rowOff>
    </xdr:from>
    <xdr:to>
      <xdr:col>15</xdr:col>
      <xdr:colOff>50800</xdr:colOff>
      <xdr:row>57</xdr:row>
      <xdr:rowOff>71120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15337"/>
          <a:ext cx="889000" cy="2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71120</xdr:rowOff>
    </xdr:from>
    <xdr:to>
      <xdr:col>10</xdr:col>
      <xdr:colOff>114300</xdr:colOff>
      <xdr:row>57</xdr:row>
      <xdr:rowOff>88747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43770"/>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169420</xdr:rowOff>
    </xdr:from>
    <xdr:to>
      <xdr:col>24</xdr:col>
      <xdr:colOff>114300</xdr:colOff>
      <xdr:row>57</xdr:row>
      <xdr:rowOff>99570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7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20847</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2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22176</xdr:rowOff>
    </xdr:from>
    <xdr:to>
      <xdr:col>20</xdr:col>
      <xdr:colOff>38100</xdr:colOff>
      <xdr:row>57</xdr:row>
      <xdr:rowOff>123776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140303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57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163337</xdr:rowOff>
    </xdr:from>
    <xdr:to>
      <xdr:col>15</xdr:col>
      <xdr:colOff>101600</xdr:colOff>
      <xdr:row>57</xdr:row>
      <xdr:rowOff>93487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110014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3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20320</xdr:rowOff>
    </xdr:from>
    <xdr:to>
      <xdr:col>10</xdr:col>
      <xdr:colOff>165100</xdr:colOff>
      <xdr:row>57</xdr:row>
      <xdr:rowOff>121920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138447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6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37947</xdr:rowOff>
    </xdr:from>
    <xdr:to>
      <xdr:col>6</xdr:col>
      <xdr:colOff>38100</xdr:colOff>
      <xdr:row>57</xdr:row>
      <xdr:rowOff>139547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156074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58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5186</xdr:rowOff>
    </xdr:from>
    <xdr:to>
      <xdr:col>24</xdr:col>
      <xdr:colOff>63500</xdr:colOff>
      <xdr:row>79</xdr:row>
      <xdr:rowOff>24225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9736"/>
          <a:ext cx="8382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21808</xdr:rowOff>
    </xdr:from>
    <xdr:to>
      <xdr:col>19</xdr:col>
      <xdr:colOff>177800</xdr:colOff>
      <xdr:row>79</xdr:row>
      <xdr:rowOff>24225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66358"/>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21808</xdr:rowOff>
    </xdr:from>
    <xdr:to>
      <xdr:col>15</xdr:col>
      <xdr:colOff>50800</xdr:colOff>
      <xdr:row>79</xdr:row>
      <xdr:rowOff>38725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6635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18444</xdr:rowOff>
    </xdr:from>
    <xdr:to>
      <xdr:col>10</xdr:col>
      <xdr:colOff>114300</xdr:colOff>
      <xdr:row>79</xdr:row>
      <xdr:rowOff>38725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62994"/>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125836</xdr:rowOff>
    </xdr:from>
    <xdr:to>
      <xdr:col>24</xdr:col>
      <xdr:colOff>114300</xdr:colOff>
      <xdr:row>79</xdr:row>
      <xdr:rowOff>55986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40763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144875</xdr:rowOff>
    </xdr:from>
    <xdr:to>
      <xdr:col>20</xdr:col>
      <xdr:colOff>38100</xdr:colOff>
      <xdr:row>79</xdr:row>
      <xdr:rowOff>75025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66152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142458</xdr:rowOff>
    </xdr:from>
    <xdr:to>
      <xdr:col>15</xdr:col>
      <xdr:colOff>101600</xdr:colOff>
      <xdr:row>79</xdr:row>
      <xdr:rowOff>72608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63735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159375</xdr:rowOff>
    </xdr:from>
    <xdr:to>
      <xdr:col>10</xdr:col>
      <xdr:colOff>165100</xdr:colOff>
      <xdr:row>79</xdr:row>
      <xdr:rowOff>89525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80652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139094</xdr:rowOff>
    </xdr:from>
    <xdr:to>
      <xdr:col>6</xdr:col>
      <xdr:colOff>38100</xdr:colOff>
      <xdr:row>79</xdr:row>
      <xdr:rowOff>69244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60371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153851</xdr:rowOff>
    </xdr:from>
    <xdr:to>
      <xdr:col>24</xdr:col>
      <xdr:colOff>63500</xdr:colOff>
      <xdr:row>95</xdr:row>
      <xdr:rowOff>59820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098701"/>
          <a:ext cx="838200" cy="24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42607</xdr:rowOff>
    </xdr:from>
    <xdr:to>
      <xdr:col>19</xdr:col>
      <xdr:colOff>177800</xdr:colOff>
      <xdr:row>95</xdr:row>
      <xdr:rowOff>59820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30357"/>
          <a:ext cx="889000" cy="1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42607</xdr:rowOff>
    </xdr:from>
    <xdr:to>
      <xdr:col>15</xdr:col>
      <xdr:colOff>50800</xdr:colOff>
      <xdr:row>95</xdr:row>
      <xdr:rowOff>98147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30357"/>
          <a:ext cx="889000" cy="5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98147</xdr:rowOff>
    </xdr:from>
    <xdr:to>
      <xdr:col>10</xdr:col>
      <xdr:colOff>114300</xdr:colOff>
      <xdr:row>95</xdr:row>
      <xdr:rowOff>125809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85897"/>
          <a:ext cx="8890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103051</xdr:rowOff>
    </xdr:from>
    <xdr:to>
      <xdr:col>24</xdr:col>
      <xdr:colOff>114300</xdr:colOff>
      <xdr:row>94</xdr:row>
      <xdr:rowOff>33201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125928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8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9020</xdr:rowOff>
    </xdr:from>
    <xdr:to>
      <xdr:col>20</xdr:col>
      <xdr:colOff>38100</xdr:colOff>
      <xdr:row>95</xdr:row>
      <xdr:rowOff>110620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127147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07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163257</xdr:rowOff>
    </xdr:from>
    <xdr:to>
      <xdr:col>15</xdr:col>
      <xdr:colOff>101600</xdr:colOff>
      <xdr:row>95</xdr:row>
      <xdr:rowOff>93407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109934</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05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47347</xdr:rowOff>
    </xdr:from>
    <xdr:to>
      <xdr:col>10</xdr:col>
      <xdr:colOff>165100</xdr:colOff>
      <xdr:row>95</xdr:row>
      <xdr:rowOff>148947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3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165474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1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75009</xdr:rowOff>
    </xdr:from>
    <xdr:to>
      <xdr:col>6</xdr:col>
      <xdr:colOff>38100</xdr:colOff>
      <xdr:row>96</xdr:row>
      <xdr:rowOff>5159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6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21686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37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146833</xdr:rowOff>
    </xdr:from>
    <xdr:to>
      <xdr:col>55</xdr:col>
      <xdr:colOff>0</xdr:colOff>
      <xdr:row>36</xdr:row>
      <xdr:rowOff>24958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804683"/>
          <a:ext cx="838200" cy="39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146833</xdr:rowOff>
    </xdr:from>
    <xdr:to>
      <xdr:col>50</xdr:col>
      <xdr:colOff>114300</xdr:colOff>
      <xdr:row>36</xdr:row>
      <xdr:rowOff>128095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804683"/>
          <a:ext cx="889000" cy="4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128095</xdr:rowOff>
    </xdr:from>
    <xdr:to>
      <xdr:col>45</xdr:col>
      <xdr:colOff>177800</xdr:colOff>
      <xdr:row>36</xdr:row>
      <xdr:rowOff>131626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00295"/>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131626</xdr:rowOff>
    </xdr:from>
    <xdr:to>
      <xdr:col>41</xdr:col>
      <xdr:colOff>50800</xdr:colOff>
      <xdr:row>36</xdr:row>
      <xdr:rowOff>150116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03826"/>
          <a:ext cx="889000" cy="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145608</xdr:rowOff>
    </xdr:from>
    <xdr:to>
      <xdr:col>55</xdr:col>
      <xdr:colOff>50800</xdr:colOff>
      <xdr:row>36</xdr:row>
      <xdr:rowOff>75758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4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168485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9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96033</xdr:rowOff>
    </xdr:from>
    <xdr:to>
      <xdr:col>50</xdr:col>
      <xdr:colOff>165100</xdr:colOff>
      <xdr:row>34</xdr:row>
      <xdr:rowOff>26183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5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42710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29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77295</xdr:rowOff>
    </xdr:from>
    <xdr:to>
      <xdr:col>46</xdr:col>
      <xdr:colOff>38100</xdr:colOff>
      <xdr:row>37</xdr:row>
      <xdr:rowOff>7445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23972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2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80826</xdr:rowOff>
    </xdr:from>
    <xdr:to>
      <xdr:col>41</xdr:col>
      <xdr:colOff>101600</xdr:colOff>
      <xdr:row>37</xdr:row>
      <xdr:rowOff>10976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5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27503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2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99316</xdr:rowOff>
    </xdr:from>
    <xdr:to>
      <xdr:col>36</xdr:col>
      <xdr:colOff>165100</xdr:colOff>
      <xdr:row>37</xdr:row>
      <xdr:rowOff>29466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45993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6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152735</xdr:rowOff>
    </xdr:from>
    <xdr:to>
      <xdr:col>55</xdr:col>
      <xdr:colOff>0</xdr:colOff>
      <xdr:row>55</xdr:row>
      <xdr:rowOff>91973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411035"/>
          <a:ext cx="838200" cy="1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70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120749</xdr:rowOff>
    </xdr:from>
    <xdr:to>
      <xdr:col>50</xdr:col>
      <xdr:colOff>114300</xdr:colOff>
      <xdr:row>55</xdr:row>
      <xdr:rowOff>91973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8864699"/>
          <a:ext cx="889000" cy="65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120749</xdr:rowOff>
    </xdr:from>
    <xdr:to>
      <xdr:col>45</xdr:col>
      <xdr:colOff>177800</xdr:colOff>
      <xdr:row>53</xdr:row>
      <xdr:rowOff>166122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8864699"/>
          <a:ext cx="889000" cy="38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166122</xdr:rowOff>
    </xdr:from>
    <xdr:to>
      <xdr:col>41</xdr:col>
      <xdr:colOff>50800</xdr:colOff>
      <xdr:row>55</xdr:row>
      <xdr:rowOff>65076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252972"/>
          <a:ext cx="889000" cy="24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101935</xdr:rowOff>
    </xdr:from>
    <xdr:to>
      <xdr:col>55</xdr:col>
      <xdr:colOff>50800</xdr:colOff>
      <xdr:row>55</xdr:row>
      <xdr:rowOff>32085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3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124812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21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41173</xdr:rowOff>
    </xdr:from>
    <xdr:to>
      <xdr:col>50</xdr:col>
      <xdr:colOff>165100</xdr:colOff>
      <xdr:row>55</xdr:row>
      <xdr:rowOff>142773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4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159300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4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69949</xdr:rowOff>
    </xdr:from>
    <xdr:to>
      <xdr:col>46</xdr:col>
      <xdr:colOff>38100</xdr:colOff>
      <xdr:row>52</xdr:row>
      <xdr:rowOff>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88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16626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858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115322</xdr:rowOff>
    </xdr:from>
    <xdr:to>
      <xdr:col>41</xdr:col>
      <xdr:colOff>101600</xdr:colOff>
      <xdr:row>54</xdr:row>
      <xdr:rowOff>45472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61999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897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14276</xdr:rowOff>
    </xdr:from>
    <xdr:to>
      <xdr:col>36</xdr:col>
      <xdr:colOff>165100</xdr:colOff>
      <xdr:row>55</xdr:row>
      <xdr:rowOff>115876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4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132403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1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57902</xdr:rowOff>
    </xdr:from>
    <xdr:to>
      <xdr:col>55</xdr:col>
      <xdr:colOff>0</xdr:colOff>
      <xdr:row>77</xdr:row>
      <xdr:rowOff>164069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259552"/>
          <a:ext cx="838200" cy="10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86488</xdr:rowOff>
    </xdr:from>
    <xdr:to>
      <xdr:col>50</xdr:col>
      <xdr:colOff>114300</xdr:colOff>
      <xdr:row>77</xdr:row>
      <xdr:rowOff>164069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2945238"/>
          <a:ext cx="889000" cy="42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86488</xdr:rowOff>
    </xdr:from>
    <xdr:to>
      <xdr:col>45</xdr:col>
      <xdr:colOff>177800</xdr:colOff>
      <xdr:row>76</xdr:row>
      <xdr:rowOff>105462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2945238"/>
          <a:ext cx="889000" cy="1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105462</xdr:rowOff>
    </xdr:from>
    <xdr:to>
      <xdr:col>41</xdr:col>
      <xdr:colOff>50800</xdr:colOff>
      <xdr:row>77</xdr:row>
      <xdr:rowOff>137826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135662"/>
          <a:ext cx="889000" cy="20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7102</xdr:rowOff>
    </xdr:from>
    <xdr:to>
      <xdr:col>55</xdr:col>
      <xdr:colOff>50800</xdr:colOff>
      <xdr:row>77</xdr:row>
      <xdr:rowOff>108702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2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156979</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8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113269</xdr:rowOff>
    </xdr:from>
    <xdr:to>
      <xdr:col>50</xdr:col>
      <xdr:colOff>165100</xdr:colOff>
      <xdr:row>78</xdr:row>
      <xdr:rowOff>43419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34546</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407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35688</xdr:rowOff>
    </xdr:from>
    <xdr:to>
      <xdr:col>46</xdr:col>
      <xdr:colOff>38100</xdr:colOff>
      <xdr:row>75</xdr:row>
      <xdr:rowOff>137288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28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153815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266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54662</xdr:rowOff>
    </xdr:from>
    <xdr:to>
      <xdr:col>41</xdr:col>
      <xdr:colOff>101600</xdr:colOff>
      <xdr:row>76</xdr:row>
      <xdr:rowOff>156262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0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1339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86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87026</xdr:rowOff>
    </xdr:from>
    <xdr:to>
      <xdr:col>36</xdr:col>
      <xdr:colOff>165100</xdr:colOff>
      <xdr:row>78</xdr:row>
      <xdr:rowOff>17176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2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8303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8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86399</xdr:rowOff>
    </xdr:from>
    <xdr:to>
      <xdr:col>55</xdr:col>
      <xdr:colOff>0</xdr:colOff>
      <xdr:row>96</xdr:row>
      <xdr:rowOff>114764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545599"/>
          <a:ext cx="8382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143211</xdr:rowOff>
    </xdr:from>
    <xdr:to>
      <xdr:col>50</xdr:col>
      <xdr:colOff>114300</xdr:colOff>
      <xdr:row>96</xdr:row>
      <xdr:rowOff>86399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259511"/>
          <a:ext cx="889000" cy="28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143211</xdr:rowOff>
    </xdr:from>
    <xdr:to>
      <xdr:col>45</xdr:col>
      <xdr:colOff>177800</xdr:colOff>
      <xdr:row>96</xdr:row>
      <xdr:rowOff>142466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259511"/>
          <a:ext cx="889000" cy="34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66027</xdr:rowOff>
    </xdr:from>
    <xdr:to>
      <xdr:col>41</xdr:col>
      <xdr:colOff>50800</xdr:colOff>
      <xdr:row>96</xdr:row>
      <xdr:rowOff>142466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525227"/>
          <a:ext cx="889000" cy="7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63964</xdr:rowOff>
    </xdr:from>
    <xdr:to>
      <xdr:col>55</xdr:col>
      <xdr:colOff>50800</xdr:colOff>
      <xdr:row>96</xdr:row>
      <xdr:rowOff>165564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86841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7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35599</xdr:rowOff>
    </xdr:from>
    <xdr:to>
      <xdr:col>50</xdr:col>
      <xdr:colOff>165100</xdr:colOff>
      <xdr:row>96</xdr:row>
      <xdr:rowOff>137199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153726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92411</xdr:rowOff>
    </xdr:from>
    <xdr:to>
      <xdr:col>46</xdr:col>
      <xdr:colOff>38100</xdr:colOff>
      <xdr:row>95</xdr:row>
      <xdr:rowOff>22561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2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39088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598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91666</xdr:rowOff>
    </xdr:from>
    <xdr:to>
      <xdr:col>41</xdr:col>
      <xdr:colOff>101600</xdr:colOff>
      <xdr:row>97</xdr:row>
      <xdr:rowOff>21816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5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38343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2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15227</xdr:rowOff>
    </xdr:from>
    <xdr:to>
      <xdr:col>36</xdr:col>
      <xdr:colOff>165100</xdr:colOff>
      <xdr:row>96</xdr:row>
      <xdr:rowOff>116827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4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133354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2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133682</xdr:rowOff>
    </xdr:from>
    <xdr:to>
      <xdr:col>85</xdr:col>
      <xdr:colOff>127000</xdr:colOff>
      <xdr:row>37</xdr:row>
      <xdr:rowOff>143689</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77332"/>
          <a:ext cx="8382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133682</xdr:rowOff>
    </xdr:from>
    <xdr:to>
      <xdr:col>81</xdr:col>
      <xdr:colOff>50800</xdr:colOff>
      <xdr:row>37</xdr:row>
      <xdr:rowOff>162943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77332"/>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162943</xdr:rowOff>
    </xdr:from>
    <xdr:to>
      <xdr:col>76</xdr:col>
      <xdr:colOff>114300</xdr:colOff>
      <xdr:row>38</xdr:row>
      <xdr:rowOff>7255</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06593"/>
          <a:ext cx="8890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5832</xdr:rowOff>
    </xdr:from>
    <xdr:to>
      <xdr:col>71</xdr:col>
      <xdr:colOff>177800</xdr:colOff>
      <xdr:row>38</xdr:row>
      <xdr:rowOff>7255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20932"/>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92889</xdr:rowOff>
    </xdr:from>
    <xdr:to>
      <xdr:col>85</xdr:col>
      <xdr:colOff>177800</xdr:colOff>
      <xdr:row>38</xdr:row>
      <xdr:rowOff>23039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82882</xdr:rowOff>
    </xdr:from>
    <xdr:to>
      <xdr:col>81</xdr:col>
      <xdr:colOff>101600</xdr:colOff>
      <xdr:row>38</xdr:row>
      <xdr:rowOff>13032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29559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2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112143</xdr:rowOff>
    </xdr:from>
    <xdr:to>
      <xdr:col>76</xdr:col>
      <xdr:colOff>165100</xdr:colOff>
      <xdr:row>38</xdr:row>
      <xdr:rowOff>42293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33420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127905</xdr:rowOff>
    </xdr:from>
    <xdr:to>
      <xdr:col>72</xdr:col>
      <xdr:colOff>38100</xdr:colOff>
      <xdr:row>38</xdr:row>
      <xdr:rowOff>58055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49182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6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126482</xdr:rowOff>
    </xdr:from>
    <xdr:to>
      <xdr:col>67</xdr:col>
      <xdr:colOff>101600</xdr:colOff>
      <xdr:row>38</xdr:row>
      <xdr:rowOff>56632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47759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59449</xdr:rowOff>
    </xdr:from>
    <xdr:to>
      <xdr:col>85</xdr:col>
      <xdr:colOff>127000</xdr:colOff>
      <xdr:row>77</xdr:row>
      <xdr:rowOff>99278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61099"/>
          <a:ext cx="838200" cy="3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99278</xdr:rowOff>
    </xdr:from>
    <xdr:to>
      <xdr:col>81</xdr:col>
      <xdr:colOff>50800</xdr:colOff>
      <xdr:row>77</xdr:row>
      <xdr:rowOff>110403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00928"/>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110403</xdr:rowOff>
    </xdr:from>
    <xdr:to>
      <xdr:col>76</xdr:col>
      <xdr:colOff>114300</xdr:colOff>
      <xdr:row>77</xdr:row>
      <xdr:rowOff>119073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12053"/>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64109</xdr:rowOff>
    </xdr:from>
    <xdr:to>
      <xdr:col>71</xdr:col>
      <xdr:colOff>177800</xdr:colOff>
      <xdr:row>77</xdr:row>
      <xdr:rowOff>119073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65759"/>
          <a:ext cx="889000" cy="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8649</xdr:rowOff>
    </xdr:from>
    <xdr:to>
      <xdr:col>85</xdr:col>
      <xdr:colOff>177800</xdr:colOff>
      <xdr:row>77</xdr:row>
      <xdr:rowOff>110249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31526</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6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48478</xdr:rowOff>
    </xdr:from>
    <xdr:to>
      <xdr:col>81</xdr:col>
      <xdr:colOff>101600</xdr:colOff>
      <xdr:row>77</xdr:row>
      <xdr:rowOff>150078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166605</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2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59603</xdr:rowOff>
    </xdr:from>
    <xdr:to>
      <xdr:col>76</xdr:col>
      <xdr:colOff>165100</xdr:colOff>
      <xdr:row>77</xdr:row>
      <xdr:rowOff>161203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6280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68273</xdr:rowOff>
    </xdr:from>
    <xdr:to>
      <xdr:col>72</xdr:col>
      <xdr:colOff>38100</xdr:colOff>
      <xdr:row>77</xdr:row>
      <xdr:rowOff>169873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13309</xdr:rowOff>
    </xdr:from>
    <xdr:to>
      <xdr:col>67</xdr:col>
      <xdr:colOff>101600</xdr:colOff>
      <xdr:row>77</xdr:row>
      <xdr:rowOff>114909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131436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99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147884</xdr:rowOff>
    </xdr:from>
    <xdr:to>
      <xdr:col>85</xdr:col>
      <xdr:colOff>127000</xdr:colOff>
      <xdr:row>98</xdr:row>
      <xdr:rowOff>75107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778534"/>
          <a:ext cx="838200" cy="9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75107</xdr:rowOff>
    </xdr:from>
    <xdr:to>
      <xdr:col>81</xdr:col>
      <xdr:colOff>50800</xdr:colOff>
      <xdr:row>98</xdr:row>
      <xdr:rowOff>101595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77207"/>
          <a:ext cx="889000" cy="2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78397</xdr:rowOff>
    </xdr:from>
    <xdr:to>
      <xdr:col>76</xdr:col>
      <xdr:colOff>114300</xdr:colOff>
      <xdr:row>98</xdr:row>
      <xdr:rowOff>101595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3703300" y="16880497"/>
          <a:ext cx="8890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78397</xdr:rowOff>
    </xdr:from>
    <xdr:to>
      <xdr:col>71</xdr:col>
      <xdr:colOff>177800</xdr:colOff>
      <xdr:row>98</xdr:row>
      <xdr:rowOff>128629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80497"/>
          <a:ext cx="889000" cy="5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97084</xdr:rowOff>
    </xdr:from>
    <xdr:to>
      <xdr:col>85</xdr:col>
      <xdr:colOff>177800</xdr:colOff>
      <xdr:row>98</xdr:row>
      <xdr:rowOff>27234</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119961</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7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24307</xdr:rowOff>
    </xdr:from>
    <xdr:to>
      <xdr:col>81</xdr:col>
      <xdr:colOff>101600</xdr:colOff>
      <xdr:row>98</xdr:row>
      <xdr:rowOff>125907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2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117034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50795</xdr:rowOff>
    </xdr:from>
    <xdr:to>
      <xdr:col>76</xdr:col>
      <xdr:colOff>165100</xdr:colOff>
      <xdr:row>98</xdr:row>
      <xdr:rowOff>152395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143522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27597</xdr:rowOff>
    </xdr:from>
    <xdr:to>
      <xdr:col>72</xdr:col>
      <xdr:colOff>38100</xdr:colOff>
      <xdr:row>98</xdr:row>
      <xdr:rowOff>129197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2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145724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6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77829</xdr:rowOff>
    </xdr:from>
    <xdr:to>
      <xdr:col>67</xdr:col>
      <xdr:colOff>101600</xdr:colOff>
      <xdr:row>99</xdr:row>
      <xdr:rowOff>7979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170556</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97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3035</xdr:rowOff>
    </xdr:from>
    <xdr:to>
      <xdr:col>116</xdr:col>
      <xdr:colOff>63500</xdr:colOff>
      <xdr:row>38</xdr:row>
      <xdr:rowOff>114364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346685"/>
          <a:ext cx="838200" cy="28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3035</xdr:rowOff>
    </xdr:from>
    <xdr:to>
      <xdr:col>111</xdr:col>
      <xdr:colOff>177800</xdr:colOff>
      <xdr:row>38</xdr:row>
      <xdr:rowOff>144805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346685"/>
          <a:ext cx="889000" cy="3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131546</xdr:rowOff>
    </xdr:from>
    <xdr:to>
      <xdr:col>107</xdr:col>
      <xdr:colOff>50800</xdr:colOff>
      <xdr:row>38</xdr:row>
      <xdr:rowOff>144805</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46646"/>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131546</xdr:rowOff>
    </xdr:from>
    <xdr:to>
      <xdr:col>102</xdr:col>
      <xdr:colOff>114300</xdr:colOff>
      <xdr:row>38</xdr:row>
      <xdr:rowOff>133490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64664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63564</xdr:rowOff>
    </xdr:from>
    <xdr:to>
      <xdr:col>116</xdr:col>
      <xdr:colOff>114300</xdr:colOff>
      <xdr:row>38</xdr:row>
      <xdr:rowOff>165164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5263</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2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123685</xdr:rowOff>
    </xdr:from>
    <xdr:to>
      <xdr:col>112</xdr:col>
      <xdr:colOff>38100</xdr:colOff>
      <xdr:row>37</xdr:row>
      <xdr:rowOff>53835</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70362</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60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94005</xdr:rowOff>
    </xdr:from>
    <xdr:to>
      <xdr:col>107</xdr:col>
      <xdr:colOff>101600</xdr:colOff>
      <xdr:row>39</xdr:row>
      <xdr:rowOff>24155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15282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80746</xdr:rowOff>
    </xdr:from>
    <xdr:to>
      <xdr:col>102</xdr:col>
      <xdr:colOff>165100</xdr:colOff>
      <xdr:row>39</xdr:row>
      <xdr:rowOff>10896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2023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8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82690</xdr:rowOff>
    </xdr:from>
    <xdr:to>
      <xdr:col>98</xdr:col>
      <xdr:colOff>38100</xdr:colOff>
      <xdr:row>39</xdr:row>
      <xdr:rowOff>12840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5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3967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6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34963</xdr:rowOff>
    </xdr:from>
    <xdr:to>
      <xdr:col>116</xdr:col>
      <xdr:colOff>63500</xdr:colOff>
      <xdr:row>59</xdr:row>
      <xdr:rowOff>35554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50513"/>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34678</xdr:rowOff>
    </xdr:from>
    <xdr:to>
      <xdr:col>111</xdr:col>
      <xdr:colOff>177800</xdr:colOff>
      <xdr:row>59</xdr:row>
      <xdr:rowOff>35554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807328"/>
          <a:ext cx="889000" cy="34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34678</xdr:rowOff>
    </xdr:from>
    <xdr:to>
      <xdr:col>107</xdr:col>
      <xdr:colOff>50800</xdr:colOff>
      <xdr:row>59</xdr:row>
      <xdr:rowOff>33153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807328"/>
          <a:ext cx="889000" cy="3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31400</xdr:rowOff>
    </xdr:from>
    <xdr:to>
      <xdr:col>102</xdr:col>
      <xdr:colOff>114300</xdr:colOff>
      <xdr:row>59</xdr:row>
      <xdr:rowOff>33153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46950"/>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155613</xdr:rowOff>
    </xdr:from>
    <xdr:to>
      <xdr:col>116</xdr:col>
      <xdr:colOff>114300</xdr:colOff>
      <xdr:row>59</xdr:row>
      <xdr:rowOff>85763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70540</xdr:rowOff>
    </xdr:from>
    <xdr:ext cx="378565"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10014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156204</xdr:rowOff>
    </xdr:from>
    <xdr:to>
      <xdr:col>112</xdr:col>
      <xdr:colOff>38100</xdr:colOff>
      <xdr:row>59</xdr:row>
      <xdr:rowOff>86354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77481</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4017" y="10193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155328</xdr:rowOff>
    </xdr:from>
    <xdr:to>
      <xdr:col>107</xdr:col>
      <xdr:colOff>101600</xdr:colOff>
      <xdr:row>57</xdr:row>
      <xdr:rowOff>85478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7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102005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153803</xdr:rowOff>
    </xdr:from>
    <xdr:to>
      <xdr:col>102</xdr:col>
      <xdr:colOff>165100</xdr:colOff>
      <xdr:row>59</xdr:row>
      <xdr:rowOff>83953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75080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9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152050</xdr:rowOff>
    </xdr:from>
    <xdr:to>
      <xdr:col>98</xdr:col>
      <xdr:colOff>38100</xdr:colOff>
      <xdr:row>59</xdr:row>
      <xdr:rowOff>82200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73327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88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24240</xdr:rowOff>
    </xdr:from>
    <xdr:to>
      <xdr:col>116</xdr:col>
      <xdr:colOff>63500</xdr:colOff>
      <xdr:row>75</xdr:row>
      <xdr:rowOff>35768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882990"/>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161058</xdr:rowOff>
    </xdr:from>
    <xdr:to>
      <xdr:col>111</xdr:col>
      <xdr:colOff>177800</xdr:colOff>
      <xdr:row>75</xdr:row>
      <xdr:rowOff>24240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84835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161058</xdr:rowOff>
    </xdr:from>
    <xdr:to>
      <xdr:col>107</xdr:col>
      <xdr:colOff>50800</xdr:colOff>
      <xdr:row>75</xdr:row>
      <xdr:rowOff>42267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848358"/>
          <a:ext cx="889000" cy="5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14656</xdr:rowOff>
    </xdr:from>
    <xdr:to>
      <xdr:col>102</xdr:col>
      <xdr:colOff>114300</xdr:colOff>
      <xdr:row>75</xdr:row>
      <xdr:rowOff>42267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2701956"/>
          <a:ext cx="889000" cy="1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156418</xdr:rowOff>
    </xdr:from>
    <xdr:to>
      <xdr:col>116</xdr:col>
      <xdr:colOff>114300</xdr:colOff>
      <xdr:row>75</xdr:row>
      <xdr:rowOff>86568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7845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144890</xdr:rowOff>
    </xdr:from>
    <xdr:to>
      <xdr:col>112</xdr:col>
      <xdr:colOff>38100</xdr:colOff>
      <xdr:row>75</xdr:row>
      <xdr:rowOff>75040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8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91567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110258</xdr:rowOff>
    </xdr:from>
    <xdr:to>
      <xdr:col>107</xdr:col>
      <xdr:colOff>101600</xdr:colOff>
      <xdr:row>75</xdr:row>
      <xdr:rowOff>40408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56935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162917</xdr:rowOff>
    </xdr:from>
    <xdr:to>
      <xdr:col>102</xdr:col>
      <xdr:colOff>165100</xdr:colOff>
      <xdr:row>75</xdr:row>
      <xdr:rowOff>93067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8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109594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135306</xdr:rowOff>
    </xdr:from>
    <xdr:to>
      <xdr:col>98</xdr:col>
      <xdr:colOff>38100</xdr:colOff>
      <xdr:row>74</xdr:row>
      <xdr:rowOff>65456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65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81983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ほとんどの項目において「住民一人当りのコスト」は類似団体の平均より高くなっている。原因としては、離島地区であること、かつ多くの２次離島を抱える行政区域であることが主な原因と考えている。</a:t>
          </a:r>
          <a:endParaRPr lang="ja-JP" altLang="ja-JP" sz="1100">
            <a:effectLst/>
          </a:endParaRPr>
        </a:p>
        <a:p>
          <a:r>
            <a:rPr kumimoji="1" lang="ja-JP" altLang="ja-JP" sz="1100">
              <a:solidFill>
                <a:schemeClr val="dk1"/>
              </a:solidFill>
              <a:effectLst/>
              <a:latin typeface="+mn-lt"/>
              <a:ea typeface="+mn-ea"/>
              <a:cs typeface="+mn-cs"/>
            </a:rPr>
            <a:t>　特に人件費については、市町村合併による行政区域の変更となったことで、職員数が類似団体と比べて多く</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第４次定員管理計画により戦略的に取り組むための組織・人員体制の構築に努めてい</a:t>
          </a:r>
          <a:r>
            <a:rPr kumimoji="1" lang="ja-JP" altLang="en-US" sz="1100">
              <a:solidFill>
                <a:schemeClr val="dk1"/>
              </a:solidFill>
              <a:effectLst/>
              <a:latin typeface="+mn-lt"/>
              <a:ea typeface="+mn-ea"/>
              <a:cs typeface="+mn-cs"/>
            </a:rPr>
            <a:t>るものの、類似団体の平均を上回っている</a:t>
          </a:r>
          <a:r>
            <a:rPr kumimoji="1" lang="ja-JP" altLang="ja-JP" sz="1100">
              <a:solidFill>
                <a:schemeClr val="dk1"/>
              </a:solidFill>
              <a:effectLst/>
              <a:latin typeface="+mn-lt"/>
              <a:ea typeface="+mn-ea"/>
              <a:cs typeface="+mn-cs"/>
            </a:rPr>
            <a:t>。</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において、特別定額給付金の給付や簡易水道事業を水道事業に統合したことなどによる補助費等や投資及び出資金などの増があったものの、臨時的な経費であり令和３年度はどちらも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また、扶助費について住民税非課税世帯等への臨時特別給付金等により令和３年度は大きく増となっているが、臨時的な経費であるため次年度以降は例年程度になるものと思われる。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いずれにしても</a:t>
          </a:r>
          <a:r>
            <a:rPr kumimoji="1" lang="ja-JP" altLang="ja-JP" sz="1100">
              <a:solidFill>
                <a:schemeClr val="dk1"/>
              </a:solidFill>
              <a:effectLst/>
              <a:latin typeface="+mn-lt"/>
              <a:ea typeface="+mn-ea"/>
              <a:cs typeface="+mn-cs"/>
            </a:rPr>
            <a:t>住民一人当たりのコストは類似団体より大きくなっているため、今後も住民規模に見合った歳出規模にすべく、第４次財政改革プランの計画に沿って財政基盤の更なる強化を図る。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35,577
35,394
420.12
36,114,258
34,910,292
706,916
16,805,782
37,962,115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26543</xdr:rowOff>
    </xdr:from>
    <xdr:to>
      <xdr:col>24</xdr:col>
      <xdr:colOff>63500</xdr:colOff>
      <xdr:row>36</xdr:row>
      <xdr:rowOff>65977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8743"/>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156654</xdr:rowOff>
    </xdr:from>
    <xdr:to>
      <xdr:col>19</xdr:col>
      <xdr:colOff>177800</xdr:colOff>
      <xdr:row>36</xdr:row>
      <xdr:rowOff>65977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7404"/>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124079</xdr:rowOff>
    </xdr:from>
    <xdr:to>
      <xdr:col>15</xdr:col>
      <xdr:colOff>50800</xdr:colOff>
      <xdr:row>35</xdr:row>
      <xdr:rowOff>156654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4829"/>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32910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90932</xdr:rowOff>
    </xdr:from>
    <xdr:to>
      <xdr:col>10</xdr:col>
      <xdr:colOff>114300</xdr:colOff>
      <xdr:row>35</xdr:row>
      <xdr:rowOff>124079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91682"/>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147193</xdr:rowOff>
    </xdr:from>
    <xdr:to>
      <xdr:col>24</xdr:col>
      <xdr:colOff>114300</xdr:colOff>
      <xdr:row>36</xdr:row>
      <xdr:rowOff>77343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125620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15177</xdr:rowOff>
    </xdr:from>
    <xdr:to>
      <xdr:col>20</xdr:col>
      <xdr:colOff>38100</xdr:colOff>
      <xdr:row>36</xdr:row>
      <xdr:rowOff>116777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107904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8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105854</xdr:rowOff>
    </xdr:from>
    <xdr:to>
      <xdr:col>15</xdr:col>
      <xdr:colOff>101600</xdr:colOff>
      <xdr:row>36</xdr:row>
      <xdr:rowOff>36004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27131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73279</xdr:rowOff>
    </xdr:from>
    <xdr:to>
      <xdr:col>10</xdr:col>
      <xdr:colOff>165100</xdr:colOff>
      <xdr:row>36</xdr:row>
      <xdr:rowOff>3429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19956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40132</xdr:rowOff>
    </xdr:from>
    <xdr:to>
      <xdr:col>6</xdr:col>
      <xdr:colOff>38100</xdr:colOff>
      <xdr:row>35</xdr:row>
      <xdr:rowOff>141732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158259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102695</xdr:rowOff>
    </xdr:from>
    <xdr:to>
      <xdr:col>24</xdr:col>
      <xdr:colOff>63500</xdr:colOff>
      <xdr:row>57</xdr:row>
      <xdr:rowOff>158302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75345"/>
          <a:ext cx="838200" cy="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102695</xdr:rowOff>
    </xdr:from>
    <xdr:to>
      <xdr:col>19</xdr:col>
      <xdr:colOff>177800</xdr:colOff>
      <xdr:row>58</xdr:row>
      <xdr:rowOff>17333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75345"/>
          <a:ext cx="889000" cy="8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17333</xdr:rowOff>
    </xdr:from>
    <xdr:to>
      <xdr:col>15</xdr:col>
      <xdr:colOff>50800</xdr:colOff>
      <xdr:row>58</xdr:row>
      <xdr:rowOff>84469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61433"/>
          <a:ext cx="889000" cy="6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84469</xdr:rowOff>
    </xdr:from>
    <xdr:to>
      <xdr:col>10</xdr:col>
      <xdr:colOff>114300</xdr:colOff>
      <xdr:row>58</xdr:row>
      <xdr:rowOff>117735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28569"/>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107502</xdr:rowOff>
    </xdr:from>
    <xdr:to>
      <xdr:col>24</xdr:col>
      <xdr:colOff>114300</xdr:colOff>
      <xdr:row>58</xdr:row>
      <xdr:rowOff>37652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130379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51895</xdr:rowOff>
    </xdr:from>
    <xdr:to>
      <xdr:col>20</xdr:col>
      <xdr:colOff>38100</xdr:colOff>
      <xdr:row>57</xdr:row>
      <xdr:rowOff>153495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170022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9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137983</xdr:rowOff>
    </xdr:from>
    <xdr:to>
      <xdr:col>15</xdr:col>
      <xdr:colOff>101600</xdr:colOff>
      <xdr:row>58</xdr:row>
      <xdr:rowOff>68133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1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84660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33669</xdr:rowOff>
    </xdr:from>
    <xdr:to>
      <xdr:col>10</xdr:col>
      <xdr:colOff>165100</xdr:colOff>
      <xdr:row>58</xdr:row>
      <xdr:rowOff>135269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151796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66935</xdr:rowOff>
    </xdr:from>
    <xdr:to>
      <xdr:col>6</xdr:col>
      <xdr:colOff>38100</xdr:colOff>
      <xdr:row>58</xdr:row>
      <xdr:rowOff>168535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159662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0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67371</xdr:rowOff>
    </xdr:from>
    <xdr:to>
      <xdr:col>24</xdr:col>
      <xdr:colOff>63500</xdr:colOff>
      <xdr:row>75</xdr:row>
      <xdr:rowOff>69465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54671"/>
          <a:ext cx="838200" cy="17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69465</xdr:rowOff>
    </xdr:from>
    <xdr:to>
      <xdr:col>19</xdr:col>
      <xdr:colOff>177800</xdr:colOff>
      <xdr:row>75</xdr:row>
      <xdr:rowOff>99997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28215"/>
          <a:ext cx="889000" cy="3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99997</xdr:rowOff>
    </xdr:from>
    <xdr:to>
      <xdr:col>15</xdr:col>
      <xdr:colOff>50800</xdr:colOff>
      <xdr:row>75</xdr:row>
      <xdr:rowOff>158902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8747"/>
          <a:ext cx="889000" cy="5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104391</xdr:rowOff>
    </xdr:from>
    <xdr:to>
      <xdr:col>10</xdr:col>
      <xdr:colOff>114300</xdr:colOff>
      <xdr:row>75</xdr:row>
      <xdr:rowOff>158902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63141"/>
          <a:ext cx="889000" cy="5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16571</xdr:rowOff>
    </xdr:from>
    <xdr:to>
      <xdr:col>24</xdr:col>
      <xdr:colOff>114300</xdr:colOff>
      <xdr:row>74</xdr:row>
      <xdr:rowOff>118171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0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39448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18665</xdr:rowOff>
    </xdr:from>
    <xdr:to>
      <xdr:col>20</xdr:col>
      <xdr:colOff>38100</xdr:colOff>
      <xdr:row>75</xdr:row>
      <xdr:rowOff>120265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136792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5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49197</xdr:rowOff>
    </xdr:from>
    <xdr:to>
      <xdr:col>15</xdr:col>
      <xdr:colOff>101600</xdr:colOff>
      <xdr:row>75</xdr:row>
      <xdr:rowOff>150797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167324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8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108103</xdr:rowOff>
    </xdr:from>
    <xdr:to>
      <xdr:col>10</xdr:col>
      <xdr:colOff>165100</xdr:colOff>
      <xdr:row>76</xdr:row>
      <xdr:rowOff>38252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54780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4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53591</xdr:rowOff>
    </xdr:from>
    <xdr:to>
      <xdr:col>6</xdr:col>
      <xdr:colOff>38100</xdr:colOff>
      <xdr:row>75</xdr:row>
      <xdr:rowOff>155191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8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150909</xdr:rowOff>
    </xdr:from>
    <xdr:to>
      <xdr:col>24</xdr:col>
      <xdr:colOff>63500</xdr:colOff>
      <xdr:row>95</xdr:row>
      <xdr:rowOff>5673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267209"/>
          <a:ext cx="838200" cy="2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12446</xdr:rowOff>
    </xdr:from>
    <xdr:to>
      <xdr:col>19</xdr:col>
      <xdr:colOff>177800</xdr:colOff>
      <xdr:row>94</xdr:row>
      <xdr:rowOff>150909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5785846"/>
          <a:ext cx="889000" cy="4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12446</xdr:rowOff>
    </xdr:from>
    <xdr:to>
      <xdr:col>15</xdr:col>
      <xdr:colOff>50800</xdr:colOff>
      <xdr:row>93</xdr:row>
      <xdr:rowOff>42492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5785846"/>
          <a:ext cx="889000" cy="20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42492</xdr:rowOff>
    </xdr:from>
    <xdr:to>
      <xdr:col>10</xdr:col>
      <xdr:colOff>114300</xdr:colOff>
      <xdr:row>94</xdr:row>
      <xdr:rowOff>127005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5987342"/>
          <a:ext cx="889000" cy="2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126323</xdr:rowOff>
    </xdr:from>
    <xdr:to>
      <xdr:col>24</xdr:col>
      <xdr:colOff>114300</xdr:colOff>
      <xdr:row>95</xdr:row>
      <xdr:rowOff>56473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24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149200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9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100109</xdr:rowOff>
    </xdr:from>
    <xdr:to>
      <xdr:col>20</xdr:col>
      <xdr:colOff>38100</xdr:colOff>
      <xdr:row>95</xdr:row>
      <xdr:rowOff>30259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1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46786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599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133096</xdr:rowOff>
    </xdr:from>
    <xdr:to>
      <xdr:col>15</xdr:col>
      <xdr:colOff>101600</xdr:colOff>
      <xdr:row>92</xdr:row>
      <xdr:rowOff>63246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73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79773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551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163142</xdr:rowOff>
    </xdr:from>
    <xdr:to>
      <xdr:col>10</xdr:col>
      <xdr:colOff>165100</xdr:colOff>
      <xdr:row>93</xdr:row>
      <xdr:rowOff>93292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9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109819</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571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76205</xdr:rowOff>
    </xdr:from>
    <xdr:to>
      <xdr:col>6</xdr:col>
      <xdr:colOff>38100</xdr:colOff>
      <xdr:row>95</xdr:row>
      <xdr:rowOff>6355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1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22882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5967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152959</xdr:rowOff>
    </xdr:from>
    <xdr:to>
      <xdr:col>55</xdr:col>
      <xdr:colOff>0</xdr:colOff>
      <xdr:row>37</xdr:row>
      <xdr:rowOff>159588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496609"/>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159588</xdr:rowOff>
    </xdr:from>
    <xdr:to>
      <xdr:col>50</xdr:col>
      <xdr:colOff>114300</xdr:colOff>
      <xdr:row>37</xdr:row>
      <xdr:rowOff>165074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0323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165074</xdr:rowOff>
    </xdr:from>
    <xdr:to>
      <xdr:col>45</xdr:col>
      <xdr:colOff>177800</xdr:colOff>
      <xdr:row>37</xdr:row>
      <xdr:rowOff>170790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0872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170790</xdr:rowOff>
    </xdr:from>
    <xdr:to>
      <xdr:col>41</xdr:col>
      <xdr:colOff>50800</xdr:colOff>
      <xdr:row>38</xdr:row>
      <xdr:rowOff>9169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1444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102159</xdr:rowOff>
    </xdr:from>
    <xdr:to>
      <xdr:col>55</xdr:col>
      <xdr:colOff>50800</xdr:colOff>
      <xdr:row>38</xdr:row>
      <xdr:rowOff>32309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80586</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2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108788</xdr:rowOff>
    </xdr:from>
    <xdr:to>
      <xdr:col>50</xdr:col>
      <xdr:colOff>165100</xdr:colOff>
      <xdr:row>38</xdr:row>
      <xdr:rowOff>38939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524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30065</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4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114274</xdr:rowOff>
    </xdr:from>
    <xdr:to>
      <xdr:col>46</xdr:col>
      <xdr:colOff>38100</xdr:colOff>
      <xdr:row>38</xdr:row>
      <xdr:rowOff>44424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35551</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50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119990</xdr:rowOff>
    </xdr:from>
    <xdr:to>
      <xdr:col>41</xdr:col>
      <xdr:colOff>101600</xdr:colOff>
      <xdr:row>38</xdr:row>
      <xdr:rowOff>50140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41267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129819</xdr:rowOff>
    </xdr:from>
    <xdr:to>
      <xdr:col>36</xdr:col>
      <xdr:colOff>165100</xdr:colOff>
      <xdr:row>38</xdr:row>
      <xdr:rowOff>59969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51096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66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136741</xdr:rowOff>
    </xdr:from>
    <xdr:to>
      <xdr:col>55</xdr:col>
      <xdr:colOff>0</xdr:colOff>
      <xdr:row>54</xdr:row>
      <xdr:rowOff>18809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223591"/>
          <a:ext cx="8382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153886</xdr:rowOff>
    </xdr:from>
    <xdr:to>
      <xdr:col>50</xdr:col>
      <xdr:colOff>114300</xdr:colOff>
      <xdr:row>53</xdr:row>
      <xdr:rowOff>136741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069286"/>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30214</xdr:rowOff>
    </xdr:from>
    <xdr:to>
      <xdr:col>45</xdr:col>
      <xdr:colOff>177800</xdr:colOff>
      <xdr:row>52</xdr:row>
      <xdr:rowOff>153886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7861300" y="8774164"/>
          <a:ext cx="889000" cy="29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30214</xdr:rowOff>
    </xdr:from>
    <xdr:to>
      <xdr:col>41</xdr:col>
      <xdr:colOff>50800</xdr:colOff>
      <xdr:row>53</xdr:row>
      <xdr:rowOff>122924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8774164"/>
          <a:ext cx="889000" cy="4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139459</xdr:rowOff>
    </xdr:from>
    <xdr:to>
      <xdr:col>55</xdr:col>
      <xdr:colOff>50800</xdr:colOff>
      <xdr:row>54</xdr:row>
      <xdr:rowOff>69609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2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162336</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0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85941</xdr:rowOff>
    </xdr:from>
    <xdr:to>
      <xdr:col>50</xdr:col>
      <xdr:colOff>165100</xdr:colOff>
      <xdr:row>54</xdr:row>
      <xdr:rowOff>16091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17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32618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894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103086</xdr:rowOff>
    </xdr:from>
    <xdr:to>
      <xdr:col>46</xdr:col>
      <xdr:colOff>38100</xdr:colOff>
      <xdr:row>53</xdr:row>
      <xdr:rowOff>33236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0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49763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879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150864</xdr:rowOff>
    </xdr:from>
    <xdr:to>
      <xdr:col>41</xdr:col>
      <xdr:colOff>101600</xdr:colOff>
      <xdr:row>51</xdr:row>
      <xdr:rowOff>81014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87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97541</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849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72124</xdr:rowOff>
    </xdr:from>
    <xdr:to>
      <xdr:col>36</xdr:col>
      <xdr:colOff>165100</xdr:colOff>
      <xdr:row>54</xdr:row>
      <xdr:rowOff>2274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1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18801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893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116562</xdr:rowOff>
    </xdr:from>
    <xdr:to>
      <xdr:col>55</xdr:col>
      <xdr:colOff>0</xdr:colOff>
      <xdr:row>76</xdr:row>
      <xdr:rowOff>156708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146762"/>
          <a:ext cx="838200" cy="4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156708</xdr:rowOff>
    </xdr:from>
    <xdr:to>
      <xdr:col>50</xdr:col>
      <xdr:colOff>114300</xdr:colOff>
      <xdr:row>77</xdr:row>
      <xdr:rowOff>13878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186908"/>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13878</xdr:rowOff>
    </xdr:from>
    <xdr:to>
      <xdr:col>45</xdr:col>
      <xdr:colOff>177800</xdr:colOff>
      <xdr:row>77</xdr:row>
      <xdr:rowOff>68500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15528"/>
          <a:ext cx="889000" cy="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68500</xdr:rowOff>
    </xdr:from>
    <xdr:to>
      <xdr:col>41</xdr:col>
      <xdr:colOff>50800</xdr:colOff>
      <xdr:row>77</xdr:row>
      <xdr:rowOff>93455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270150"/>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65762</xdr:rowOff>
    </xdr:from>
    <xdr:to>
      <xdr:col>55</xdr:col>
      <xdr:colOff>50800</xdr:colOff>
      <xdr:row>76</xdr:row>
      <xdr:rowOff>167362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88638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4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105908</xdr:rowOff>
    </xdr:from>
    <xdr:to>
      <xdr:col>50</xdr:col>
      <xdr:colOff>165100</xdr:colOff>
      <xdr:row>77</xdr:row>
      <xdr:rowOff>36058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9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134528</xdr:rowOff>
    </xdr:from>
    <xdr:to>
      <xdr:col>46</xdr:col>
      <xdr:colOff>38100</xdr:colOff>
      <xdr:row>77</xdr:row>
      <xdr:rowOff>64678</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81205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3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17700</xdr:rowOff>
    </xdr:from>
    <xdr:to>
      <xdr:col>41</xdr:col>
      <xdr:colOff>101600</xdr:colOff>
      <xdr:row>77</xdr:row>
      <xdr:rowOff>119300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135827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9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42655</xdr:rowOff>
    </xdr:from>
    <xdr:to>
      <xdr:col>36</xdr:col>
      <xdr:colOff>165100</xdr:colOff>
      <xdr:row>77</xdr:row>
      <xdr:rowOff>144255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160782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96563</xdr:rowOff>
    </xdr:from>
    <xdr:to>
      <xdr:col>55</xdr:col>
      <xdr:colOff>0</xdr:colOff>
      <xdr:row>97</xdr:row>
      <xdr:rowOff>98547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27213"/>
          <a:ext cx="8382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85006</xdr:rowOff>
    </xdr:from>
    <xdr:to>
      <xdr:col>50</xdr:col>
      <xdr:colOff>114300</xdr:colOff>
      <xdr:row>97</xdr:row>
      <xdr:rowOff>96563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15656"/>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85006</xdr:rowOff>
    </xdr:from>
    <xdr:to>
      <xdr:col>45</xdr:col>
      <xdr:colOff>177800</xdr:colOff>
      <xdr:row>97</xdr:row>
      <xdr:rowOff>105268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15656"/>
          <a:ext cx="889000" cy="2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105268</xdr:rowOff>
    </xdr:from>
    <xdr:to>
      <xdr:col>41</xdr:col>
      <xdr:colOff>50800</xdr:colOff>
      <xdr:row>97</xdr:row>
      <xdr:rowOff>129729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35918"/>
          <a:ext cx="889000" cy="2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47747</xdr:rowOff>
    </xdr:from>
    <xdr:to>
      <xdr:col>55</xdr:col>
      <xdr:colOff>50800</xdr:colOff>
      <xdr:row>97</xdr:row>
      <xdr:rowOff>149347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134124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9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45763</xdr:rowOff>
    </xdr:from>
    <xdr:to>
      <xdr:col>50</xdr:col>
      <xdr:colOff>165100</xdr:colOff>
      <xdr:row>97</xdr:row>
      <xdr:rowOff>147363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138490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34206</xdr:rowOff>
    </xdr:from>
    <xdr:to>
      <xdr:col>46</xdr:col>
      <xdr:colOff>38100</xdr:colOff>
      <xdr:row>97</xdr:row>
      <xdr:rowOff>135806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126933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5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54468</xdr:rowOff>
    </xdr:from>
    <xdr:to>
      <xdr:col>41</xdr:col>
      <xdr:colOff>101600</xdr:colOff>
      <xdr:row>97</xdr:row>
      <xdr:rowOff>156068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147195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7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78929</xdr:rowOff>
    </xdr:from>
    <xdr:to>
      <xdr:col>36</xdr:col>
      <xdr:colOff>165100</xdr:colOff>
      <xdr:row>98</xdr:row>
      <xdr:rowOff>9079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42507</xdr:rowOff>
    </xdr:from>
    <xdr:to>
      <xdr:col>85</xdr:col>
      <xdr:colOff>127000</xdr:colOff>
      <xdr:row>36</xdr:row>
      <xdr:rowOff>94704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214707"/>
          <a:ext cx="8382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62833</xdr:rowOff>
    </xdr:from>
    <xdr:to>
      <xdr:col>81</xdr:col>
      <xdr:colOff>50800</xdr:colOff>
      <xdr:row>36</xdr:row>
      <xdr:rowOff>94704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063583"/>
          <a:ext cx="889000" cy="20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62833</xdr:rowOff>
    </xdr:from>
    <xdr:to>
      <xdr:col>76</xdr:col>
      <xdr:colOff>114300</xdr:colOff>
      <xdr:row>35</xdr:row>
      <xdr:rowOff>114478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063583"/>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114478</xdr:rowOff>
    </xdr:from>
    <xdr:to>
      <xdr:col>71</xdr:col>
      <xdr:colOff>177800</xdr:colOff>
      <xdr:row>36</xdr:row>
      <xdr:rowOff>19437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115228"/>
          <a:ext cx="889000" cy="7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163157</xdr:rowOff>
    </xdr:from>
    <xdr:to>
      <xdr:col>85</xdr:col>
      <xdr:colOff>177800</xdr:colOff>
      <xdr:row>36</xdr:row>
      <xdr:rowOff>93307</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14584</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01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43904</xdr:rowOff>
    </xdr:from>
    <xdr:to>
      <xdr:col>81</xdr:col>
      <xdr:colOff>101600</xdr:colOff>
      <xdr:row>36</xdr:row>
      <xdr:rowOff>145504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2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136631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0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12033</xdr:rowOff>
    </xdr:from>
    <xdr:to>
      <xdr:col>76</xdr:col>
      <xdr:colOff>165100</xdr:colOff>
      <xdr:row>35</xdr:row>
      <xdr:rowOff>113633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0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130160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7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63678</xdr:rowOff>
    </xdr:from>
    <xdr:to>
      <xdr:col>72</xdr:col>
      <xdr:colOff>38100</xdr:colOff>
      <xdr:row>35</xdr:row>
      <xdr:rowOff>165278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0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10355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140087</xdr:rowOff>
    </xdr:from>
    <xdr:to>
      <xdr:col>67</xdr:col>
      <xdr:colOff>101600</xdr:colOff>
      <xdr:row>36</xdr:row>
      <xdr:rowOff>70237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14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86764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1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69562</xdr:rowOff>
    </xdr:from>
    <xdr:to>
      <xdr:col>85</xdr:col>
      <xdr:colOff>127000</xdr:colOff>
      <xdr:row>55</xdr:row>
      <xdr:rowOff>21942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327862"/>
          <a:ext cx="838200" cy="12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113154</xdr:rowOff>
    </xdr:from>
    <xdr:to>
      <xdr:col>81</xdr:col>
      <xdr:colOff>50800</xdr:colOff>
      <xdr:row>55</xdr:row>
      <xdr:rowOff>21942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200004"/>
          <a:ext cx="889000" cy="2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113154</xdr:rowOff>
    </xdr:from>
    <xdr:to>
      <xdr:col>76</xdr:col>
      <xdr:colOff>114300</xdr:colOff>
      <xdr:row>55</xdr:row>
      <xdr:rowOff>129842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200004"/>
          <a:ext cx="889000" cy="35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18142</xdr:rowOff>
    </xdr:from>
    <xdr:to>
      <xdr:col>71</xdr:col>
      <xdr:colOff>177800</xdr:colOff>
      <xdr:row>55</xdr:row>
      <xdr:rowOff>129842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276442"/>
          <a:ext cx="889000" cy="28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18762</xdr:rowOff>
    </xdr:from>
    <xdr:to>
      <xdr:col>85</xdr:col>
      <xdr:colOff>177800</xdr:colOff>
      <xdr:row>54</xdr:row>
      <xdr:rowOff>120362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2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41639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142592</xdr:rowOff>
    </xdr:from>
    <xdr:to>
      <xdr:col>81</xdr:col>
      <xdr:colOff>101600</xdr:colOff>
      <xdr:row>55</xdr:row>
      <xdr:rowOff>72742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40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89269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7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62354</xdr:rowOff>
    </xdr:from>
    <xdr:to>
      <xdr:col>76</xdr:col>
      <xdr:colOff>165100</xdr:colOff>
      <xdr:row>53</xdr:row>
      <xdr:rowOff>163954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1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9031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8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79042</xdr:rowOff>
    </xdr:from>
    <xdr:to>
      <xdr:col>72</xdr:col>
      <xdr:colOff>38100</xdr:colOff>
      <xdr:row>56</xdr:row>
      <xdr:rowOff>9192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50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25719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28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138792</xdr:rowOff>
    </xdr:from>
    <xdr:to>
      <xdr:col>67</xdr:col>
      <xdr:colOff>101600</xdr:colOff>
      <xdr:row>54</xdr:row>
      <xdr:rowOff>68942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2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85469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00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133682</xdr:rowOff>
    </xdr:from>
    <xdr:to>
      <xdr:col>85</xdr:col>
      <xdr:colOff>127000</xdr:colOff>
      <xdr:row>77</xdr:row>
      <xdr:rowOff>143689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35332"/>
          <a:ext cx="8382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133682</xdr:rowOff>
    </xdr:from>
    <xdr:to>
      <xdr:col>81</xdr:col>
      <xdr:colOff>50800</xdr:colOff>
      <xdr:row>77</xdr:row>
      <xdr:rowOff>162944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35332"/>
          <a:ext cx="8890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162944</xdr:rowOff>
    </xdr:from>
    <xdr:to>
      <xdr:col>76</xdr:col>
      <xdr:colOff>114300</xdr:colOff>
      <xdr:row>78</xdr:row>
      <xdr:rowOff>7255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364594"/>
          <a:ext cx="889000" cy="1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5832</xdr:rowOff>
    </xdr:from>
    <xdr:to>
      <xdr:col>71</xdr:col>
      <xdr:colOff>177800</xdr:colOff>
      <xdr:row>78</xdr:row>
      <xdr:rowOff>7255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378932"/>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92889</xdr:rowOff>
    </xdr:from>
    <xdr:to>
      <xdr:col>85</xdr:col>
      <xdr:colOff>177800</xdr:colOff>
      <xdr:row>78</xdr:row>
      <xdr:rowOff>23039</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2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82882</xdr:rowOff>
    </xdr:from>
    <xdr:to>
      <xdr:col>81</xdr:col>
      <xdr:colOff>101600</xdr:colOff>
      <xdr:row>78</xdr:row>
      <xdr:rowOff>13032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8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29559</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5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112144</xdr:rowOff>
    </xdr:from>
    <xdr:to>
      <xdr:col>76</xdr:col>
      <xdr:colOff>165100</xdr:colOff>
      <xdr:row>78</xdr:row>
      <xdr:rowOff>42294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33421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0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127905</xdr:rowOff>
    </xdr:from>
    <xdr:to>
      <xdr:col>72</xdr:col>
      <xdr:colOff>38100</xdr:colOff>
      <xdr:row>78</xdr:row>
      <xdr:rowOff>58055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49182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2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126482</xdr:rowOff>
    </xdr:from>
    <xdr:to>
      <xdr:col>67</xdr:col>
      <xdr:colOff>101600</xdr:colOff>
      <xdr:row>78</xdr:row>
      <xdr:rowOff>56632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47759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59449</xdr:rowOff>
    </xdr:from>
    <xdr:to>
      <xdr:col>85</xdr:col>
      <xdr:colOff>127000</xdr:colOff>
      <xdr:row>97</xdr:row>
      <xdr:rowOff>99273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90099"/>
          <a:ext cx="838200" cy="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99273</xdr:rowOff>
    </xdr:from>
    <xdr:to>
      <xdr:col>81</xdr:col>
      <xdr:colOff>50800</xdr:colOff>
      <xdr:row>97</xdr:row>
      <xdr:rowOff>110396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29923"/>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110396</xdr:rowOff>
    </xdr:from>
    <xdr:to>
      <xdr:col>76</xdr:col>
      <xdr:colOff>114300</xdr:colOff>
      <xdr:row>97</xdr:row>
      <xdr:rowOff>119067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41046"/>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64098</xdr:rowOff>
    </xdr:from>
    <xdr:to>
      <xdr:col>71</xdr:col>
      <xdr:colOff>177800</xdr:colOff>
      <xdr:row>97</xdr:row>
      <xdr:rowOff>119067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694748"/>
          <a:ext cx="889000" cy="5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8649</xdr:rowOff>
    </xdr:from>
    <xdr:to>
      <xdr:col>85</xdr:col>
      <xdr:colOff>177800</xdr:colOff>
      <xdr:row>97</xdr:row>
      <xdr:rowOff>110249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31526</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49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48473</xdr:rowOff>
    </xdr:from>
    <xdr:to>
      <xdr:col>81</xdr:col>
      <xdr:colOff>101600</xdr:colOff>
      <xdr:row>97</xdr:row>
      <xdr:rowOff>150073</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166600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45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59596</xdr:rowOff>
    </xdr:from>
    <xdr:to>
      <xdr:col>76</xdr:col>
      <xdr:colOff>165100</xdr:colOff>
      <xdr:row>97</xdr:row>
      <xdr:rowOff>161196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6273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4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68267</xdr:rowOff>
    </xdr:from>
    <xdr:to>
      <xdr:col>72</xdr:col>
      <xdr:colOff>38100</xdr:colOff>
      <xdr:row>97</xdr:row>
      <xdr:rowOff>169867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13298</xdr:rowOff>
    </xdr:from>
    <xdr:to>
      <xdr:col>67</xdr:col>
      <xdr:colOff>101600</xdr:colOff>
      <xdr:row>97</xdr:row>
      <xdr:rowOff>114898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131425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41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125299</xdr:rowOff>
    </xdr:from>
    <xdr:to>
      <xdr:col>116</xdr:col>
      <xdr:colOff>63500</xdr:colOff>
      <xdr:row>38</xdr:row>
      <xdr:rowOff>129870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40399"/>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125299</xdr:rowOff>
    </xdr:from>
    <xdr:to>
      <xdr:col>111</xdr:col>
      <xdr:colOff>177800</xdr:colOff>
      <xdr:row>38</xdr:row>
      <xdr:rowOff>128498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0434300" y="6640399"/>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128498</xdr:rowOff>
    </xdr:from>
    <xdr:to>
      <xdr:col>107</xdr:col>
      <xdr:colOff>50800</xdr:colOff>
      <xdr:row>38</xdr:row>
      <xdr:rowOff>134900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6643598"/>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134900</xdr:rowOff>
    </xdr:from>
    <xdr:to>
      <xdr:col>102</xdr:col>
      <xdr:colOff>114300</xdr:colOff>
      <xdr:row>38</xdr:row>
      <xdr:rowOff>139471</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650000"/>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79070</xdr:rowOff>
    </xdr:from>
    <xdr:to>
      <xdr:col>116</xdr:col>
      <xdr:colOff>114300</xdr:colOff>
      <xdr:row>39</xdr:row>
      <xdr:rowOff>9220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313932"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74499</xdr:rowOff>
    </xdr:from>
    <xdr:to>
      <xdr:col>112</xdr:col>
      <xdr:colOff>38100</xdr:colOff>
      <xdr:row>39</xdr:row>
      <xdr:rowOff>4649</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5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167226</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682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77698</xdr:rowOff>
    </xdr:from>
    <xdr:to>
      <xdr:col>107</xdr:col>
      <xdr:colOff>101600</xdr:colOff>
      <xdr:row>39</xdr:row>
      <xdr:rowOff>7848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5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170425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685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84100</xdr:rowOff>
    </xdr:from>
    <xdr:to>
      <xdr:col>102</xdr:col>
      <xdr:colOff>165100</xdr:colOff>
      <xdr:row>39</xdr:row>
      <xdr:rowOff>14250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5377</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88671</xdr:rowOff>
    </xdr:from>
    <xdr:to>
      <xdr:col>98</xdr:col>
      <xdr:colOff>38100</xdr:colOff>
      <xdr:row>39</xdr:row>
      <xdr:rowOff>18821</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9948</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ほとんどの項目において「住民一人当りのコスト」は類似団体の平均より高くなっている。</a:t>
          </a:r>
          <a:endParaRPr lang="ja-JP" altLang="ja-JP" sz="1400">
            <a:effectLst/>
          </a:endParaRPr>
        </a:p>
        <a:p>
          <a:r>
            <a:rPr kumimoji="1" lang="ja-JP" altLang="ja-JP" sz="1100">
              <a:solidFill>
                <a:schemeClr val="dk1"/>
              </a:solidFill>
              <a:effectLst/>
              <a:latin typeface="+mn-lt"/>
              <a:ea typeface="+mn-ea"/>
              <a:cs typeface="+mn-cs"/>
            </a:rPr>
            <a:t>　原因としては、</a:t>
          </a:r>
          <a:r>
            <a:rPr kumimoji="1" lang="ja-JP" altLang="en-US" sz="1100">
              <a:solidFill>
                <a:schemeClr val="dk1"/>
              </a:solidFill>
              <a:effectLst/>
              <a:latin typeface="+mn-lt"/>
              <a:ea typeface="+mn-ea"/>
              <a:cs typeface="+mn-cs"/>
            </a:rPr>
            <a:t>性質別と同様に</a:t>
          </a:r>
          <a:r>
            <a:rPr kumimoji="1" lang="ja-JP" altLang="ja-JP" sz="1100">
              <a:solidFill>
                <a:schemeClr val="dk1"/>
              </a:solidFill>
              <a:effectLst/>
              <a:latin typeface="+mn-lt"/>
              <a:ea typeface="+mn-ea"/>
              <a:cs typeface="+mn-cs"/>
            </a:rPr>
            <a:t>離島地区であること、かつ多くの２次離島を抱える行政区域であることが主な原因と考えている。</a:t>
          </a:r>
          <a:endParaRPr lang="ja-JP" altLang="ja-JP" sz="1400">
            <a:effectLst/>
          </a:endParaRPr>
        </a:p>
        <a:p>
          <a:r>
            <a:rPr kumimoji="1" lang="ja-JP" altLang="ja-JP" sz="1100">
              <a:solidFill>
                <a:schemeClr val="dk1"/>
              </a:solidFill>
              <a:effectLst/>
              <a:latin typeface="+mn-lt"/>
              <a:ea typeface="+mn-ea"/>
              <a:cs typeface="+mn-cs"/>
            </a:rPr>
            <a:t>　民生費は、</a:t>
          </a:r>
          <a:r>
            <a:rPr kumimoji="1" lang="ja-JP" altLang="en-US" sz="1100">
              <a:solidFill>
                <a:schemeClr val="dk1"/>
              </a:solidFill>
              <a:effectLst/>
              <a:latin typeface="+mn-lt"/>
              <a:ea typeface="+mn-ea"/>
              <a:cs typeface="+mn-cs"/>
            </a:rPr>
            <a:t>令和３年度大きく増となっており、</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高い状況</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ある。これは、経常的経費である生活保護費等は減少</a:t>
          </a:r>
          <a:r>
            <a:rPr kumimoji="1" lang="ja-JP" altLang="en-US" sz="1100">
              <a:solidFill>
                <a:schemeClr val="dk1"/>
              </a:solidFill>
              <a:effectLst/>
              <a:latin typeface="+mn-lt"/>
              <a:ea typeface="+mn-ea"/>
              <a:cs typeface="+mn-cs"/>
            </a:rPr>
            <a:t>しているものの、</a:t>
          </a:r>
          <a:r>
            <a:rPr kumimoji="1" lang="ja-JP" altLang="ja-JP" sz="1100">
              <a:solidFill>
                <a:schemeClr val="dk1"/>
              </a:solidFill>
              <a:effectLst/>
              <a:latin typeface="+mn-lt"/>
              <a:ea typeface="+mn-ea"/>
              <a:cs typeface="+mn-cs"/>
            </a:rPr>
            <a:t>住民税非課税世帯等への臨時特別給付金等</a:t>
          </a:r>
          <a:r>
            <a:rPr kumimoji="1" lang="ja-JP" altLang="en-US" sz="1100">
              <a:solidFill>
                <a:schemeClr val="dk1"/>
              </a:solidFill>
              <a:effectLst/>
              <a:latin typeface="+mn-lt"/>
              <a:ea typeface="+mn-ea"/>
              <a:cs typeface="+mn-cs"/>
            </a:rPr>
            <a:t>の臨時的経費の影響が大きいためである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教育費では新図書館建設事業、世界遺産ガイダンス施設設備整備事業、公債費では繰上償還を実施したことが増加要因となっている。</a:t>
          </a:r>
          <a:endParaRPr lang="ja-JP" altLang="ja-JP" sz="1400">
            <a:effectLst/>
          </a:endParaRPr>
        </a:p>
        <a:p>
          <a:r>
            <a:rPr kumimoji="1" lang="ja-JP" altLang="ja-JP" sz="1100">
              <a:solidFill>
                <a:schemeClr val="dk1"/>
              </a:solidFill>
              <a:effectLst/>
              <a:latin typeface="+mn-lt"/>
              <a:ea typeface="+mn-ea"/>
              <a:cs typeface="+mn-cs"/>
            </a:rPr>
            <a:t>　今後も住民規模に見合った歳出予算にすべく、第４次財政改革プランの計画に沿って財政基盤の更なる強化を図る。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財政調整基金残高については、前年度決算剰余金が大きかったこともあり、取崩額を上回る積立てを行ったことにより、前年度と比較し</a:t>
          </a:r>
          <a:r>
            <a:rPr kumimoji="1" lang="en-US" altLang="ja-JP" sz="1100">
              <a:solidFill>
                <a:schemeClr val="dk1"/>
              </a:solidFill>
              <a:effectLst/>
              <a:latin typeface="+mn-lt"/>
              <a:ea typeface="+mn-ea"/>
              <a:cs typeface="+mn-cs"/>
            </a:rPr>
            <a:t>116</a:t>
          </a:r>
          <a:r>
            <a:rPr kumimoji="1" lang="ja-JP" altLang="en-US" sz="1100">
              <a:solidFill>
                <a:schemeClr val="dk1"/>
              </a:solidFill>
              <a:effectLst/>
              <a:latin typeface="+mn-lt"/>
              <a:ea typeface="+mn-ea"/>
              <a:cs typeface="+mn-cs"/>
            </a:rPr>
            <a:t>百万円増加した。ただし、標準財政規模が</a:t>
          </a:r>
          <a:r>
            <a:rPr kumimoji="1" lang="en-US" altLang="ja-JP" sz="1100">
              <a:solidFill>
                <a:schemeClr val="dk1"/>
              </a:solidFill>
              <a:effectLst/>
              <a:latin typeface="+mn-lt"/>
              <a:ea typeface="+mn-ea"/>
              <a:cs typeface="+mn-cs"/>
            </a:rPr>
            <a:t>621</a:t>
          </a:r>
          <a:r>
            <a:rPr kumimoji="1" lang="ja-JP" altLang="en-US" sz="1100">
              <a:solidFill>
                <a:schemeClr val="dk1"/>
              </a:solidFill>
              <a:effectLst/>
              <a:latin typeface="+mn-lt"/>
              <a:ea typeface="+mn-ea"/>
              <a:cs typeface="+mn-cs"/>
            </a:rPr>
            <a:t>百万円増加したため、比率は</a:t>
          </a:r>
          <a:r>
            <a:rPr kumimoji="1" lang="en-US" altLang="ja-JP" sz="1100">
              <a:solidFill>
                <a:schemeClr val="dk1"/>
              </a:solidFill>
              <a:effectLst/>
              <a:latin typeface="+mn-lt"/>
              <a:ea typeface="+mn-ea"/>
              <a:cs typeface="+mn-cs"/>
            </a:rPr>
            <a:t>0.16</a:t>
          </a:r>
          <a:r>
            <a:rPr kumimoji="1" lang="ja-JP" altLang="en-US" sz="1100">
              <a:solidFill>
                <a:schemeClr val="dk1"/>
              </a:solidFill>
              <a:effectLst/>
              <a:latin typeface="+mn-lt"/>
              <a:ea typeface="+mn-ea"/>
              <a:cs typeface="+mn-cs"/>
            </a:rPr>
            <a:t>ポイント減少している。実質収支比率は、実質収支額が前年度より</a:t>
          </a:r>
          <a:r>
            <a:rPr kumimoji="1" lang="en-US" altLang="ja-JP" sz="1100">
              <a:solidFill>
                <a:schemeClr val="dk1"/>
              </a:solidFill>
              <a:effectLst/>
              <a:latin typeface="+mn-lt"/>
              <a:ea typeface="+mn-ea"/>
              <a:cs typeface="+mn-cs"/>
            </a:rPr>
            <a:t>653</a:t>
          </a:r>
          <a:r>
            <a:rPr kumimoji="1" lang="ja-JP" altLang="en-US" sz="1100">
              <a:solidFill>
                <a:schemeClr val="dk1"/>
              </a:solidFill>
              <a:effectLst/>
              <a:latin typeface="+mn-lt"/>
              <a:ea typeface="+mn-ea"/>
              <a:cs typeface="+mn-cs"/>
            </a:rPr>
            <a:t>百万円減少したことなどにより、</a:t>
          </a:r>
          <a:r>
            <a:rPr kumimoji="1" lang="en-US" altLang="ja-JP" sz="1100">
              <a:solidFill>
                <a:schemeClr val="dk1"/>
              </a:solidFill>
              <a:effectLst/>
              <a:latin typeface="+mn-lt"/>
              <a:ea typeface="+mn-ea"/>
              <a:cs typeface="+mn-cs"/>
            </a:rPr>
            <a:t>4.19</a:t>
          </a:r>
          <a:r>
            <a:rPr kumimoji="1" lang="ja-JP" altLang="en-US" sz="1100">
              <a:solidFill>
                <a:schemeClr val="dk1"/>
              </a:solidFill>
              <a:effectLst/>
              <a:latin typeface="+mn-lt"/>
              <a:ea typeface="+mn-ea"/>
              <a:cs typeface="+mn-cs"/>
            </a:rPr>
            <a:t>ポイント減少した。</a:t>
          </a:r>
          <a:r>
            <a:rPr kumimoji="1" lang="ja-JP" altLang="ja-JP" sz="1100">
              <a:solidFill>
                <a:schemeClr val="dk1"/>
              </a:solidFill>
              <a:effectLst/>
              <a:latin typeface="+mn-lt"/>
              <a:ea typeface="+mn-ea"/>
              <a:cs typeface="+mn-cs"/>
            </a:rPr>
            <a:t>限られた財源の中で「選択と集中」による予算の配分を行い、「歳入に見合う歳出構造への転換」を図ることで、適正な財政運営を行い、</a:t>
          </a:r>
          <a:r>
            <a:rPr kumimoji="1" lang="ja-JP" altLang="en-US" sz="1100">
              <a:solidFill>
                <a:schemeClr val="dk1"/>
              </a:solidFill>
              <a:effectLst/>
              <a:latin typeface="+mn-lt"/>
              <a:ea typeface="+mn-ea"/>
              <a:cs typeface="+mn-cs"/>
            </a:rPr>
            <a:t>現在</a:t>
          </a:r>
          <a:r>
            <a:rPr kumimoji="1" lang="ja-JP" altLang="ja-JP" sz="1100">
              <a:solidFill>
                <a:schemeClr val="dk1"/>
              </a:solidFill>
              <a:effectLst/>
              <a:latin typeface="+mn-lt"/>
              <a:ea typeface="+mn-ea"/>
              <a:cs typeface="+mn-cs"/>
            </a:rPr>
            <a:t>の財政調整基金</a:t>
          </a:r>
          <a:r>
            <a:rPr kumimoji="1" lang="ja-JP" altLang="en-US" sz="1100">
              <a:solidFill>
                <a:schemeClr val="dk1"/>
              </a:solidFill>
              <a:effectLst/>
              <a:latin typeface="+mn-lt"/>
              <a:ea typeface="+mn-ea"/>
              <a:cs typeface="+mn-cs"/>
            </a:rPr>
            <a:t>残高</a:t>
          </a:r>
          <a:r>
            <a:rPr kumimoji="1" lang="ja-JP" altLang="ja-JP" sz="1100">
              <a:solidFill>
                <a:schemeClr val="dk1"/>
              </a:solidFill>
              <a:effectLst/>
              <a:latin typeface="+mn-lt"/>
              <a:ea typeface="+mn-ea"/>
              <a:cs typeface="+mn-cs"/>
            </a:rPr>
            <a:t>を維持できるよう努めていく。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a:t>
          </a:r>
          <a:r>
            <a:rPr kumimoji="1" lang="ja-JP" altLang="en-US" sz="1100">
              <a:solidFill>
                <a:schemeClr val="dk1"/>
              </a:solidFill>
              <a:effectLst/>
              <a:latin typeface="+mn-lt"/>
              <a:ea typeface="+mn-ea"/>
              <a:cs typeface="+mn-cs"/>
            </a:rPr>
            <a:t>、水道事業会計及び</a:t>
          </a:r>
          <a:r>
            <a:rPr kumimoji="1" lang="ja-JP" altLang="ja-JP" sz="1100">
              <a:solidFill>
                <a:schemeClr val="dk1"/>
              </a:solidFill>
              <a:effectLst/>
              <a:latin typeface="+mn-lt"/>
              <a:ea typeface="+mn-ea"/>
              <a:cs typeface="+mn-cs"/>
            </a:rPr>
            <a:t>特別会計は、すべての会計</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毎年度黒字となっており、連結実質赤字は生じていない。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水道事業</a:t>
          </a:r>
          <a:r>
            <a:rPr kumimoji="1" lang="ja-JP" altLang="ja-JP" sz="1100">
              <a:solidFill>
                <a:schemeClr val="dk1"/>
              </a:solidFill>
              <a:effectLst/>
              <a:latin typeface="+mn-lt"/>
              <a:ea typeface="+mn-ea"/>
              <a:cs typeface="+mn-cs"/>
            </a:rPr>
            <a:t>会計においては、</a:t>
          </a:r>
          <a:r>
            <a:rPr kumimoji="1" lang="ja-JP" altLang="en-US" sz="1100">
              <a:solidFill>
                <a:schemeClr val="dk1"/>
              </a:solidFill>
              <a:effectLst/>
              <a:latin typeface="+mn-lt"/>
              <a:ea typeface="+mn-ea"/>
              <a:cs typeface="+mn-cs"/>
            </a:rPr>
            <a:t>未払金等が増となり流動負債が増となったため、剰余金は減額となっている。その他特別会計は例年と大きな増減はないが、今後も</a:t>
          </a:r>
          <a:r>
            <a:rPr kumimoji="1" lang="ja-JP" altLang="ja-JP" sz="1100">
              <a:solidFill>
                <a:schemeClr val="dk1"/>
              </a:solidFill>
              <a:effectLst/>
              <a:latin typeface="+mn-lt"/>
              <a:ea typeface="+mn-ea"/>
              <a:cs typeface="+mn-cs"/>
            </a:rPr>
            <a:t>自主財源の確保、経費節減等の取組を継続して行い、独立採算による健全な企業経営に努めてい</a:t>
          </a:r>
          <a:r>
            <a:rPr kumimoji="1" lang="ja-JP" altLang="en-US" sz="1100">
              <a:solidFill>
                <a:schemeClr val="dk1"/>
              </a:solidFill>
              <a:effectLst/>
              <a:latin typeface="+mn-lt"/>
              <a:ea typeface="+mn-ea"/>
              <a:cs typeface="+mn-cs"/>
            </a:rPr>
            <a:t>く必要がある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V30" sqref="BV30:CC30"/>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36114258</v>
      </c>
      <c r="BO4" s="410"/>
      <c r="BP4" s="410"/>
      <c r="BQ4" s="410"/>
      <c r="BR4" s="410"/>
      <c r="BS4" s="410"/>
      <c r="BT4" s="410"/>
      <c r="BU4" s="411"/>
      <c r="BV4" s="409">
        <v>37033559</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4.2</v>
      </c>
      <c r="CU4" s="416"/>
      <c r="CV4" s="416"/>
      <c r="CW4" s="416"/>
      <c r="CX4" s="416"/>
      <c r="CY4" s="416"/>
      <c r="CZ4" s="416"/>
      <c r="DA4" s="417"/>
      <c r="DB4" s="415">
        <v>8.4</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34910292</v>
      </c>
      <c r="BO5" s="447"/>
      <c r="BP5" s="447"/>
      <c r="BQ5" s="447"/>
      <c r="BR5" s="447"/>
      <c r="BS5" s="447"/>
      <c r="BT5" s="447"/>
      <c r="BU5" s="448"/>
      <c r="BV5" s="446">
        <v>34993456</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88.4</v>
      </c>
      <c r="CU5" s="444"/>
      <c r="CV5" s="444"/>
      <c r="CW5" s="444"/>
      <c r="CX5" s="444"/>
      <c r="CY5" s="444"/>
      <c r="CZ5" s="444"/>
      <c r="DA5" s="445"/>
      <c r="DB5" s="443">
        <v>91.6</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1203966</v>
      </c>
      <c r="BO6" s="447"/>
      <c r="BP6" s="447"/>
      <c r="BQ6" s="447"/>
      <c r="BR6" s="447"/>
      <c r="BS6" s="447"/>
      <c r="BT6" s="447"/>
      <c r="BU6" s="448"/>
      <c r="BV6" s="446">
        <v>2040103</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91.5</v>
      </c>
      <c r="CU6" s="484"/>
      <c r="CV6" s="484"/>
      <c r="CW6" s="484"/>
      <c r="CX6" s="484"/>
      <c r="CY6" s="484"/>
      <c r="CZ6" s="484"/>
      <c r="DA6" s="485"/>
      <c r="DB6" s="483">
        <v>94.3</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497050</v>
      </c>
      <c r="BO7" s="447"/>
      <c r="BP7" s="447"/>
      <c r="BQ7" s="447"/>
      <c r="BR7" s="447"/>
      <c r="BS7" s="447"/>
      <c r="BT7" s="447"/>
      <c r="BU7" s="448"/>
      <c r="BV7" s="446">
        <v>680602</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16805782</v>
      </c>
      <c r="CU7" s="447"/>
      <c r="CV7" s="447"/>
      <c r="CW7" s="447"/>
      <c r="CX7" s="447"/>
      <c r="CY7" s="447"/>
      <c r="CZ7" s="447"/>
      <c r="DA7" s="448"/>
      <c r="DB7" s="446">
        <v>16184892</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706916</v>
      </c>
      <c r="BO8" s="447"/>
      <c r="BP8" s="447"/>
      <c r="BQ8" s="447"/>
      <c r="BR8" s="447"/>
      <c r="BS8" s="447"/>
      <c r="BT8" s="447"/>
      <c r="BU8" s="448"/>
      <c r="BV8" s="446">
        <v>1359501</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0.24</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34391</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105</v>
      </c>
      <c r="AV9" s="479"/>
      <c r="AW9" s="479"/>
      <c r="AX9" s="479"/>
      <c r="AY9" s="480" t="s">
        <v>115</v>
      </c>
      <c r="AZ9" s="481"/>
      <c r="BA9" s="481"/>
      <c r="BB9" s="481"/>
      <c r="BC9" s="481"/>
      <c r="BD9" s="481"/>
      <c r="BE9" s="481"/>
      <c r="BF9" s="481"/>
      <c r="BG9" s="481"/>
      <c r="BH9" s="481"/>
      <c r="BI9" s="481"/>
      <c r="BJ9" s="481"/>
      <c r="BK9" s="481"/>
      <c r="BL9" s="481"/>
      <c r="BM9" s="482"/>
      <c r="BN9" s="446">
        <v>-652585</v>
      </c>
      <c r="BO9" s="447"/>
      <c r="BP9" s="447"/>
      <c r="BQ9" s="447"/>
      <c r="BR9" s="447"/>
      <c r="BS9" s="447"/>
      <c r="BT9" s="447"/>
      <c r="BU9" s="448"/>
      <c r="BV9" s="446">
        <v>726108</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18.2</v>
      </c>
      <c r="CU9" s="444"/>
      <c r="CV9" s="444"/>
      <c r="CW9" s="444"/>
      <c r="CX9" s="444"/>
      <c r="CY9" s="444"/>
      <c r="CZ9" s="444"/>
      <c r="DA9" s="445"/>
      <c r="DB9" s="443">
        <v>16.8</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37327</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685091</v>
      </c>
      <c r="BO10" s="447"/>
      <c r="BP10" s="447"/>
      <c r="BQ10" s="447"/>
      <c r="BR10" s="447"/>
      <c r="BS10" s="447"/>
      <c r="BT10" s="447"/>
      <c r="BU10" s="448"/>
      <c r="BV10" s="446">
        <v>322775</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94</v>
      </c>
      <c r="AV11" s="479"/>
      <c r="AW11" s="479"/>
      <c r="AX11" s="479"/>
      <c r="AY11" s="480" t="s">
        <v>125</v>
      </c>
      <c r="AZ11" s="481"/>
      <c r="BA11" s="481"/>
      <c r="BB11" s="481"/>
      <c r="BC11" s="481"/>
      <c r="BD11" s="481"/>
      <c r="BE11" s="481"/>
      <c r="BF11" s="481"/>
      <c r="BG11" s="481"/>
      <c r="BH11" s="481"/>
      <c r="BI11" s="481"/>
      <c r="BJ11" s="481"/>
      <c r="BK11" s="481"/>
      <c r="BL11" s="481"/>
      <c r="BM11" s="482"/>
      <c r="BN11" s="446">
        <v>253850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35577</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569251</v>
      </c>
      <c r="BO12" s="447"/>
      <c r="BP12" s="447"/>
      <c r="BQ12" s="447"/>
      <c r="BR12" s="447"/>
      <c r="BS12" s="447"/>
      <c r="BT12" s="447"/>
      <c r="BU12" s="448"/>
      <c r="BV12" s="446">
        <v>877902</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35394</v>
      </c>
      <c r="S13" s="531"/>
      <c r="T13" s="531"/>
      <c r="U13" s="531"/>
      <c r="V13" s="532"/>
      <c r="W13" s="462" t="s">
        <v>140</v>
      </c>
      <c r="X13" s="463"/>
      <c r="Y13" s="463"/>
      <c r="Z13" s="463"/>
      <c r="AA13" s="463"/>
      <c r="AB13" s="453"/>
      <c r="AC13" s="497">
        <v>2187</v>
      </c>
      <c r="AD13" s="498"/>
      <c r="AE13" s="498"/>
      <c r="AF13" s="498"/>
      <c r="AG13" s="540"/>
      <c r="AH13" s="497">
        <v>2491</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-282895</v>
      </c>
      <c r="BO13" s="447"/>
      <c r="BP13" s="447"/>
      <c r="BQ13" s="447"/>
      <c r="BR13" s="447"/>
      <c r="BS13" s="447"/>
      <c r="BT13" s="447"/>
      <c r="BU13" s="448"/>
      <c r="BV13" s="446">
        <v>170981</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7.5</v>
      </c>
      <c r="CU13" s="444"/>
      <c r="CV13" s="444"/>
      <c r="CW13" s="444"/>
      <c r="CX13" s="444"/>
      <c r="CY13" s="444"/>
      <c r="CZ13" s="444"/>
      <c r="DA13" s="445"/>
      <c r="DB13" s="443">
        <v>6.7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36288</v>
      </c>
      <c r="S14" s="531"/>
      <c r="T14" s="531"/>
      <c r="U14" s="531"/>
      <c r="V14" s="532"/>
      <c r="W14" s="436"/>
      <c r="X14" s="437"/>
      <c r="Y14" s="437"/>
      <c r="Z14" s="437"/>
      <c r="AA14" s="437"/>
      <c r="AB14" s="426"/>
      <c r="AC14" s="533">
        <v>14.8</v>
      </c>
      <c r="AD14" s="534"/>
      <c r="AE14" s="534"/>
      <c r="AF14" s="534"/>
      <c r="AG14" s="535"/>
      <c r="AH14" s="533">
        <v>15.6</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t="s">
        <v>137</v>
      </c>
      <c r="CU14" s="545"/>
      <c r="CV14" s="545"/>
      <c r="CW14" s="545"/>
      <c r="CX14" s="545"/>
      <c r="CY14" s="545"/>
      <c r="CZ14" s="545"/>
      <c r="DA14" s="546"/>
      <c r="DB14" s="544">
        <v>12.8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139</v>
      </c>
      <c r="N15" s="538"/>
      <c r="O15" s="538"/>
      <c r="P15" s="538"/>
      <c r="Q15" s="539"/>
      <c r="R15" s="530">
        <v>36129</v>
      </c>
      <c r="S15" s="531"/>
      <c r="T15" s="531"/>
      <c r="U15" s="531"/>
      <c r="V15" s="532"/>
      <c r="W15" s="462" t="s">
        <v>147</v>
      </c>
      <c r="X15" s="463"/>
      <c r="Y15" s="463"/>
      <c r="Z15" s="463"/>
      <c r="AA15" s="463"/>
      <c r="AB15" s="453"/>
      <c r="AC15" s="497">
        <v>1913</v>
      </c>
      <c r="AD15" s="498"/>
      <c r="AE15" s="498"/>
      <c r="AF15" s="498"/>
      <c r="AG15" s="540"/>
      <c r="AH15" s="497">
        <v>2114</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3558022</v>
      </c>
      <c r="BO15" s="410"/>
      <c r="BP15" s="410"/>
      <c r="BQ15" s="410"/>
      <c r="BR15" s="410"/>
      <c r="BS15" s="410"/>
      <c r="BT15" s="410"/>
      <c r="BU15" s="411"/>
      <c r="BV15" s="409">
        <v>3619637</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12.9</v>
      </c>
      <c r="AD16" s="534"/>
      <c r="AE16" s="534"/>
      <c r="AF16" s="534"/>
      <c r="AG16" s="535"/>
      <c r="AH16" s="533">
        <v>13.2</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15326370</v>
      </c>
      <c r="BO16" s="447"/>
      <c r="BP16" s="447"/>
      <c r="BQ16" s="447"/>
      <c r="BR16" s="447"/>
      <c r="BS16" s="447"/>
      <c r="BT16" s="447"/>
      <c r="BU16" s="448"/>
      <c r="BV16" s="446">
        <v>14833588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151</v>
      </c>
      <c r="S17" s="553"/>
      <c r="T17" s="553"/>
      <c r="U17" s="553"/>
      <c r="V17" s="554"/>
      <c r="W17" s="462" t="s">
        <v>154</v>
      </c>
      <c r="X17" s="463"/>
      <c r="Y17" s="463"/>
      <c r="Z17" s="463"/>
      <c r="AA17" s="463"/>
      <c r="AB17" s="453"/>
      <c r="AC17" s="497">
        <v>10696</v>
      </c>
      <c r="AD17" s="498"/>
      <c r="AE17" s="498"/>
      <c r="AF17" s="498"/>
      <c r="AG17" s="540"/>
      <c r="AH17" s="497">
        <v>11391</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4436192</v>
      </c>
      <c r="BO17" s="447"/>
      <c r="BP17" s="447"/>
      <c r="BQ17" s="447"/>
      <c r="BR17" s="447"/>
      <c r="BS17" s="447"/>
      <c r="BT17" s="447"/>
      <c r="BU17" s="448"/>
      <c r="BV17" s="446">
        <v>4518854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420.12</v>
      </c>
      <c r="M18" s="570"/>
      <c r="N18" s="570"/>
      <c r="O18" s="570"/>
      <c r="P18" s="570"/>
      <c r="Q18" s="570"/>
      <c r="R18" s="571"/>
      <c r="S18" s="571"/>
      <c r="T18" s="571"/>
      <c r="U18" s="571"/>
      <c r="V18" s="572"/>
      <c r="W18" s="464"/>
      <c r="X18" s="465"/>
      <c r="Y18" s="465"/>
      <c r="Z18" s="465"/>
      <c r="AA18" s="465"/>
      <c r="AB18" s="456"/>
      <c r="AC18" s="573">
        <v>72.3</v>
      </c>
      <c r="AD18" s="574"/>
      <c r="AE18" s="574"/>
      <c r="AF18" s="574"/>
      <c r="AG18" s="575"/>
      <c r="AH18" s="573">
        <v>71.2</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15123173</v>
      </c>
      <c r="BO18" s="447"/>
      <c r="BP18" s="447"/>
      <c r="BQ18" s="447"/>
      <c r="BR18" s="447"/>
      <c r="BS18" s="447"/>
      <c r="BT18" s="447"/>
      <c r="BU18" s="448"/>
      <c r="BV18" s="446">
        <v>14878858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82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22336555</v>
      </c>
      <c r="BO19" s="447"/>
      <c r="BP19" s="447"/>
      <c r="BQ19" s="447"/>
      <c r="BR19" s="447"/>
      <c r="BS19" s="447"/>
      <c r="BT19" s="447"/>
      <c r="BU19" s="448"/>
      <c r="BV19" s="446">
        <v>22049544</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16526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37962115</v>
      </c>
      <c r="BO22" s="410"/>
      <c r="BP22" s="410"/>
      <c r="BQ22" s="410"/>
      <c r="BR22" s="410"/>
      <c r="BS22" s="410"/>
      <c r="BT22" s="410"/>
      <c r="BU22" s="411"/>
      <c r="BV22" s="409">
        <v>38490198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29024902</v>
      </c>
      <c r="BO23" s="447"/>
      <c r="BP23" s="447"/>
      <c r="BQ23" s="447"/>
      <c r="BR23" s="447"/>
      <c r="BS23" s="447"/>
      <c r="BT23" s="447"/>
      <c r="BU23" s="448"/>
      <c r="BV23" s="446">
        <v>28814917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8040</v>
      </c>
      <c r="R24" s="498"/>
      <c r="S24" s="498"/>
      <c r="T24" s="498"/>
      <c r="U24" s="498"/>
      <c r="V24" s="540"/>
      <c r="W24" s="592"/>
      <c r="X24" s="593"/>
      <c r="Y24" s="594"/>
      <c r="Z24" s="496" t="s">
        <v>171</v>
      </c>
      <c r="AA24" s="476"/>
      <c r="AB24" s="476"/>
      <c r="AC24" s="476"/>
      <c r="AD24" s="476"/>
      <c r="AE24" s="476"/>
      <c r="AF24" s="476"/>
      <c r="AG24" s="477"/>
      <c r="AH24" s="497">
        <v>488</v>
      </c>
      <c r="AI24" s="498"/>
      <c r="AJ24" s="498"/>
      <c r="AK24" s="498"/>
      <c r="AL24" s="540"/>
      <c r="AM24" s="497">
        <v>1493280</v>
      </c>
      <c r="AN24" s="498"/>
      <c r="AO24" s="498"/>
      <c r="AP24" s="498"/>
      <c r="AQ24" s="498"/>
      <c r="AR24" s="540"/>
      <c r="AS24" s="497">
        <v>3060</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28674955</v>
      </c>
      <c r="BO24" s="447"/>
      <c r="BP24" s="447"/>
      <c r="BQ24" s="447"/>
      <c r="BR24" s="447"/>
      <c r="BS24" s="447"/>
      <c r="BT24" s="447"/>
      <c r="BU24" s="448"/>
      <c r="BV24" s="446">
        <v>28900975</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6580</v>
      </c>
      <c r="R25" s="498"/>
      <c r="S25" s="498"/>
      <c r="T25" s="498"/>
      <c r="U25" s="498"/>
      <c r="V25" s="540"/>
      <c r="W25" s="592"/>
      <c r="X25" s="593"/>
      <c r="Y25" s="594"/>
      <c r="Z25" s="496" t="s">
        <v>174</v>
      </c>
      <c r="AA25" s="476"/>
      <c r="AB25" s="476"/>
      <c r="AC25" s="476"/>
      <c r="AD25" s="476"/>
      <c r="AE25" s="476"/>
      <c r="AF25" s="476"/>
      <c r="AG25" s="477"/>
      <c r="AH25" s="497">
        <v>89</v>
      </c>
      <c r="AI25" s="498"/>
      <c r="AJ25" s="498"/>
      <c r="AK25" s="498"/>
      <c r="AL25" s="540"/>
      <c r="AM25" s="497">
        <v>250802</v>
      </c>
      <c r="AN25" s="498"/>
      <c r="AO25" s="498"/>
      <c r="AP25" s="498"/>
      <c r="AQ25" s="498"/>
      <c r="AR25" s="540"/>
      <c r="AS25" s="497">
        <v>2818</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6349867</v>
      </c>
      <c r="BO25" s="410"/>
      <c r="BP25" s="410"/>
      <c r="BQ25" s="410"/>
      <c r="BR25" s="410"/>
      <c r="BS25" s="410"/>
      <c r="BT25" s="410"/>
      <c r="BU25" s="411"/>
      <c r="BV25" s="409">
        <v>6648384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5840</v>
      </c>
      <c r="R26" s="498"/>
      <c r="S26" s="498"/>
      <c r="T26" s="498"/>
      <c r="U26" s="498"/>
      <c r="V26" s="540"/>
      <c r="W26" s="592"/>
      <c r="X26" s="593"/>
      <c r="Y26" s="594"/>
      <c r="Z26" s="496" t="s">
        <v>177</v>
      </c>
      <c r="AA26" s="598"/>
      <c r="AB26" s="598"/>
      <c r="AC26" s="598"/>
      <c r="AD26" s="598"/>
      <c r="AE26" s="598"/>
      <c r="AF26" s="598"/>
      <c r="AG26" s="599"/>
      <c r="AH26" s="497">
        <v>11</v>
      </c>
      <c r="AI26" s="498"/>
      <c r="AJ26" s="498"/>
      <c r="AK26" s="498"/>
      <c r="AL26" s="540"/>
      <c r="AM26" s="497">
        <v>38203</v>
      </c>
      <c r="AN26" s="498"/>
      <c r="AO26" s="498"/>
      <c r="AP26" s="498"/>
      <c r="AQ26" s="498"/>
      <c r="AR26" s="540"/>
      <c r="AS26" s="497">
        <v>3473</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179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4210</v>
      </c>
      <c r="R27" s="498"/>
      <c r="S27" s="498"/>
      <c r="T27" s="498"/>
      <c r="U27" s="498"/>
      <c r="V27" s="540"/>
      <c r="W27" s="592"/>
      <c r="X27" s="593"/>
      <c r="Y27" s="594"/>
      <c r="Z27" s="496" t="s">
        <v>181</v>
      </c>
      <c r="AA27" s="476"/>
      <c r="AB27" s="476"/>
      <c r="AC27" s="476"/>
      <c r="AD27" s="476"/>
      <c r="AE27" s="476"/>
      <c r="AF27" s="476"/>
      <c r="AG27" s="477"/>
      <c r="AH27" s="497">
        <v>8</v>
      </c>
      <c r="AI27" s="498"/>
      <c r="AJ27" s="498"/>
      <c r="AK27" s="498"/>
      <c r="AL27" s="540"/>
      <c r="AM27" s="497">
        <v>33976</v>
      </c>
      <c r="AN27" s="498"/>
      <c r="AO27" s="498"/>
      <c r="AP27" s="498"/>
      <c r="AQ27" s="498"/>
      <c r="AR27" s="540"/>
      <c r="AS27" s="497">
        <v>4247</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v>574666</v>
      </c>
      <c r="BO27" s="566"/>
      <c r="BP27" s="566"/>
      <c r="BQ27" s="566"/>
      <c r="BR27" s="566"/>
      <c r="BS27" s="566"/>
      <c r="BT27" s="566"/>
      <c r="BU27" s="567"/>
      <c r="BV27" s="565">
        <v>573900</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3410</v>
      </c>
      <c r="R28" s="498"/>
      <c r="S28" s="498"/>
      <c r="T28" s="498"/>
      <c r="U28" s="498"/>
      <c r="V28" s="540"/>
      <c r="W28" s="592"/>
      <c r="X28" s="593"/>
      <c r="Y28" s="594"/>
      <c r="Z28" s="496" t="s">
        <v>184</v>
      </c>
      <c r="AA28" s="476"/>
      <c r="AB28" s="476"/>
      <c r="AC28" s="476"/>
      <c r="AD28" s="476"/>
      <c r="AE28" s="476"/>
      <c r="AF28" s="476"/>
      <c r="AG28" s="477"/>
      <c r="AH28" s="497" t="s">
        <v>185</v>
      </c>
      <c r="AI28" s="498"/>
      <c r="AJ28" s="498"/>
      <c r="AK28" s="498"/>
      <c r="AL28" s="540"/>
      <c r="AM28" s="497" t="s">
        <v>137</v>
      </c>
      <c r="AN28" s="498"/>
      <c r="AO28" s="498"/>
      <c r="AP28" s="498"/>
      <c r="AQ28" s="498"/>
      <c r="AR28" s="540"/>
      <c r="AS28" s="497" t="s">
        <v>185</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3816562</v>
      </c>
      <c r="BO28" s="410"/>
      <c r="BP28" s="410"/>
      <c r="BQ28" s="410"/>
      <c r="BR28" s="410"/>
      <c r="BS28" s="410"/>
      <c r="BT28" s="410"/>
      <c r="BU28" s="411"/>
      <c r="BV28" s="409">
        <v>3700722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16</v>
      </c>
      <c r="M29" s="498"/>
      <c r="N29" s="498"/>
      <c r="O29" s="498"/>
      <c r="P29" s="540"/>
      <c r="Q29" s="497">
        <v>3250</v>
      </c>
      <c r="R29" s="498"/>
      <c r="S29" s="498"/>
      <c r="T29" s="498"/>
      <c r="U29" s="498"/>
      <c r="V29" s="540"/>
      <c r="W29" s="595"/>
      <c r="X29" s="596"/>
      <c r="Y29" s="597"/>
      <c r="Z29" s="496" t="s">
        <v>188</v>
      </c>
      <c r="AA29" s="476"/>
      <c r="AB29" s="476"/>
      <c r="AC29" s="476"/>
      <c r="AD29" s="476"/>
      <c r="AE29" s="476"/>
      <c r="AF29" s="476"/>
      <c r="AG29" s="477"/>
      <c r="AH29" s="497">
        <v>496</v>
      </c>
      <c r="AI29" s="498"/>
      <c r="AJ29" s="498"/>
      <c r="AK29" s="498"/>
      <c r="AL29" s="540"/>
      <c r="AM29" s="497">
        <v>1527256</v>
      </c>
      <c r="AN29" s="498"/>
      <c r="AO29" s="498"/>
      <c r="AP29" s="498"/>
      <c r="AQ29" s="498"/>
      <c r="AR29" s="540"/>
      <c r="AS29" s="497">
        <v>3079</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2255324</v>
      </c>
      <c r="BO29" s="447"/>
      <c r="BP29" s="447"/>
      <c r="BQ29" s="447"/>
      <c r="BR29" s="447"/>
      <c r="BS29" s="447"/>
      <c r="BT29" s="447"/>
      <c r="BU29" s="448"/>
      <c r="BV29" s="446">
        <v>2097297</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96.6</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9446874</v>
      </c>
      <c r="BO30" s="566"/>
      <c r="BP30" s="566"/>
      <c r="BQ30" s="566"/>
      <c r="BR30" s="566"/>
      <c r="BS30" s="566"/>
      <c r="BT30" s="566"/>
      <c r="BU30" s="567"/>
      <c r="BV30" s="565">
        <v>8029373</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198</v>
      </c>
      <c r="X33" s="435"/>
      <c r="Y33" s="435"/>
      <c r="Z33" s="435"/>
      <c r="AA33" s="435"/>
      <c r="AB33" s="435"/>
      <c r="AC33" s="435"/>
      <c r="AD33" s="435"/>
      <c r="AE33" s="435"/>
      <c r="AF33" s="435"/>
      <c r="AG33" s="435"/>
      <c r="AH33" s="435"/>
      <c r="AI33" s="435"/>
      <c r="AJ33" s="435"/>
      <c r="AK33" s="435"/>
      <c r="AL33" s="203"/>
      <c r="AM33" s="470" t="s">
        <v>200</v>
      </c>
      <c r="AN33" s="470"/>
      <c r="AO33" s="435" t="s">
        <v>201</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199</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4</v>
      </c>
      <c r="V34" s="636"/>
      <c r="W34" s="637" t="str">
        <f>IF('各会計、関係団体の財政状況及び健全化判断比率'!B28="","",'各会計、関係団体の財政状況及び健全化判断比率'!B28)</f>
        <v>国民健康保険事業特別会計（事業勘定）</v>
      </c>
      <c r="X34" s="637"/>
      <c r="Y34" s="637"/>
      <c r="Z34" s="637"/>
      <c r="AA34" s="637"/>
      <c r="AB34" s="637"/>
      <c r="AC34" s="637"/>
      <c r="AD34" s="637"/>
      <c r="AE34" s="637"/>
      <c r="AF34" s="637"/>
      <c r="AG34" s="637"/>
      <c r="AH34" s="637"/>
      <c r="AI34" s="637"/>
      <c r="AJ34" s="637"/>
      <c r="AK34" s="637"/>
      <c r="AL34" s="178"/>
      <c r="AM34" s="636">
        <f>IF(AO34="","",MAX(C34:D43,U34:V43)+1)</f>
        <v>9</v>
      </c>
      <c r="AN34" s="636"/>
      <c r="AO34" s="637" t="str">
        <f>IF('各会計、関係団体の財政状況及び健全化判断比率'!B33="","",'各会計、関係団体の財政状況及び健全化判断比率'!B33)</f>
        <v>水道事業会計</v>
      </c>
      <c r="AP34" s="637"/>
      <c r="AQ34" s="637"/>
      <c r="AR34" s="637"/>
      <c r="AS34" s="637"/>
      <c r="AT34" s="637"/>
      <c r="AU34" s="637"/>
      <c r="AV34" s="637"/>
      <c r="AW34" s="637"/>
      <c r="AX34" s="637"/>
      <c r="AY34" s="637"/>
      <c r="AZ34" s="637"/>
      <c r="BA34" s="637"/>
      <c r="BB34" s="637"/>
      <c r="BC34" s="637"/>
      <c r="BD34" s="178"/>
      <c r="BE34" s="636">
        <f>IF(BG34="","",MAX(C34:D43,U34:V43,AM34:AN43)+1)</f>
        <v>10</v>
      </c>
      <c r="BF34" s="636"/>
      <c r="BG34" s="637" t="str">
        <f>IF('各会計、関係団体の財政状況及び健全化判断比率'!B34="","",'各会計、関係団体の財政状況及び健全化判断比率'!B34)</f>
        <v>下水道事業特別会計</v>
      </c>
      <c r="BH34" s="637"/>
      <c r="BI34" s="637"/>
      <c r="BJ34" s="637"/>
      <c r="BK34" s="637"/>
      <c r="BL34" s="637"/>
      <c r="BM34" s="637"/>
      <c r="BN34" s="637"/>
      <c r="BO34" s="637"/>
      <c r="BP34" s="637"/>
      <c r="BQ34" s="637"/>
      <c r="BR34" s="637"/>
      <c r="BS34" s="637"/>
      <c r="BT34" s="637"/>
      <c r="BU34" s="637"/>
      <c r="BV34" s="178"/>
      <c r="BW34" s="636">
        <f>IF(BY34="","",MAX(C34:D43,U34:V43,AM34:AN43,BE34:BF43)+1)</f>
        <v>14</v>
      </c>
      <c r="BX34" s="636"/>
      <c r="BY34" s="637" t="str">
        <f>IF('各会計、関係団体の財政状況及び健全化判断比率'!B68="","",'各会計、関係団体の財政状況及び健全化判断比率'!B68)</f>
        <v>長崎県病院企業団（五島市分）</v>
      </c>
      <c r="BZ34" s="637"/>
      <c r="CA34" s="637"/>
      <c r="CB34" s="637"/>
      <c r="CC34" s="637"/>
      <c r="CD34" s="637"/>
      <c r="CE34" s="637"/>
      <c r="CF34" s="637"/>
      <c r="CG34" s="637"/>
      <c r="CH34" s="637"/>
      <c r="CI34" s="637"/>
      <c r="CJ34" s="637"/>
      <c r="CK34" s="637"/>
      <c r="CL34" s="637"/>
      <c r="CM34" s="637"/>
      <c r="CN34" s="178"/>
      <c r="CO34" s="636">
        <f>IF(CQ34="","",MAX(C34:D43,U34:V43,AM34:AN43,BE34:BF43,BW34:BX43)+1)</f>
        <v>23</v>
      </c>
      <c r="CP34" s="636"/>
      <c r="CQ34" s="637" t="str">
        <f>IF('各会計、関係団体の財政状況及び健全化判断比率'!BS7="","",'各会計、関係団体の財政状況及び健全化判断比率'!BS7)</f>
        <v>五島市農林総合開発公社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診療所事業特別会計</v>
      </c>
      <c r="F35" s="637"/>
      <c r="G35" s="637"/>
      <c r="H35" s="637"/>
      <c r="I35" s="637"/>
      <c r="J35" s="637"/>
      <c r="K35" s="637"/>
      <c r="L35" s="637"/>
      <c r="M35" s="637"/>
      <c r="N35" s="637"/>
      <c r="O35" s="637"/>
      <c r="P35" s="637"/>
      <c r="Q35" s="637"/>
      <c r="R35" s="637"/>
      <c r="S35" s="637"/>
      <c r="T35" s="178"/>
      <c r="U35" s="636">
        <f>IF(W35="","",U34+1)</f>
        <v>5</v>
      </c>
      <c r="V35" s="636"/>
      <c r="W35" s="637" t="str">
        <f>IF('各会計、関係団体の財政状況及び健全化判断比率'!B29="","",'各会計、関係団体の財政状況及び健全化判断比率'!B29)</f>
        <v>国民健康保険事業特別会計（直営診療施設勘定）</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11</v>
      </c>
      <c r="BF35" s="636"/>
      <c r="BG35" s="637" t="str">
        <f>IF('各会計、関係団体の財政状況及び健全化判断比率'!B35="","",'各会計、関係団体の財政状況及び健全化判断比率'!B35)</f>
        <v>公設小売市場事業特別会計</v>
      </c>
      <c r="BH35" s="637"/>
      <c r="BI35" s="637"/>
      <c r="BJ35" s="637"/>
      <c r="BK35" s="637"/>
      <c r="BL35" s="637"/>
      <c r="BM35" s="637"/>
      <c r="BN35" s="637"/>
      <c r="BO35" s="637"/>
      <c r="BP35" s="637"/>
      <c r="BQ35" s="637"/>
      <c r="BR35" s="637"/>
      <c r="BS35" s="637"/>
      <c r="BT35" s="637"/>
      <c r="BU35" s="637"/>
      <c r="BV35" s="178"/>
      <c r="BW35" s="636">
        <f t="shared" ref="BW35:BW43" si="2">IF(BY35="","",BW34+1)</f>
        <v>15</v>
      </c>
      <c r="BX35" s="636"/>
      <c r="BY35" s="637" t="str">
        <f>IF('各会計、関係団体の財政状況及び健全化判断比率'!B69="","",'各会計、関係団体の財政状況及び健全化判断比率'!B69)</f>
        <v>長崎県市町村総合組合（一般会計）</v>
      </c>
      <c r="BZ35" s="637"/>
      <c r="CA35" s="637"/>
      <c r="CB35" s="637"/>
      <c r="CC35" s="637"/>
      <c r="CD35" s="637"/>
      <c r="CE35" s="637"/>
      <c r="CF35" s="637"/>
      <c r="CG35" s="637"/>
      <c r="CH35" s="637"/>
      <c r="CI35" s="637"/>
      <c r="CJ35" s="637"/>
      <c r="CK35" s="637"/>
      <c r="CL35" s="637"/>
      <c r="CM35" s="637"/>
      <c r="CN35" s="178"/>
      <c r="CO35" s="636">
        <f t="shared" ref="CO35:CO43" si="3">IF(CQ35="","",CO34+1)</f>
        <v>24</v>
      </c>
      <c r="CP35" s="636"/>
      <c r="CQ35" s="637" t="str">
        <f>IF('各会計、関係団体の財政状況及び健全化判断比率'!BS8="","",'各会計、関係団体の財政状況及び健全化判断比率'!BS8)</f>
        <v>岐宿農研</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f>IF(E36="","",C35+1)</f>
        <v>3</v>
      </c>
      <c r="D36" s="636"/>
      <c r="E36" s="637" t="str">
        <f>IF('各会計、関係団体の財政状況及び健全化判断比率'!B9="","",'各会計、関係団体の財政状況及び健全化判断比率'!B9)</f>
        <v>土地取得事業特別会計</v>
      </c>
      <c r="F36" s="637"/>
      <c r="G36" s="637"/>
      <c r="H36" s="637"/>
      <c r="I36" s="637"/>
      <c r="J36" s="637"/>
      <c r="K36" s="637"/>
      <c r="L36" s="637"/>
      <c r="M36" s="637"/>
      <c r="N36" s="637"/>
      <c r="O36" s="637"/>
      <c r="P36" s="637"/>
      <c r="Q36" s="637"/>
      <c r="R36" s="637"/>
      <c r="S36" s="637"/>
      <c r="T36" s="178"/>
      <c r="U36" s="636">
        <f t="shared" ref="U36:U43" si="4">IF(W36="","",U35+1)</f>
        <v>6</v>
      </c>
      <c r="V36" s="636"/>
      <c r="W36" s="637" t="str">
        <f>IF('各会計、関係団体の財政状況及び健全化判断比率'!B30="","",'各会計、関係団体の財政状況及び健全化判断比率'!B30)</f>
        <v>介護保険事業特別会計（事業勘定）</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12</v>
      </c>
      <c r="BF36" s="636"/>
      <c r="BG36" s="637" t="str">
        <f>IF('各会計、関係団体の財政状況及び健全化判断比率'!B36="","",'各会計、関係団体の財政状況及び健全化判断比率'!B36)</f>
        <v>港湾整備事業特別会計</v>
      </c>
      <c r="BH36" s="637"/>
      <c r="BI36" s="637"/>
      <c r="BJ36" s="637"/>
      <c r="BK36" s="637"/>
      <c r="BL36" s="637"/>
      <c r="BM36" s="637"/>
      <c r="BN36" s="637"/>
      <c r="BO36" s="637"/>
      <c r="BP36" s="637"/>
      <c r="BQ36" s="637"/>
      <c r="BR36" s="637"/>
      <c r="BS36" s="637"/>
      <c r="BT36" s="637"/>
      <c r="BU36" s="637"/>
      <c r="BV36" s="178"/>
      <c r="BW36" s="636">
        <f t="shared" si="2"/>
        <v>16</v>
      </c>
      <c r="BX36" s="636"/>
      <c r="BY36" s="637" t="str">
        <f>IF('各会計、関係団体の財政状況及び健全化判断比率'!B70="","",'各会計、関係団体の財政状況及び健全化判断比率'!B70)</f>
        <v>〃（市町村会館管理事業特別会計）</v>
      </c>
      <c r="BZ36" s="637"/>
      <c r="CA36" s="637"/>
      <c r="CB36" s="637"/>
      <c r="CC36" s="637"/>
      <c r="CD36" s="637"/>
      <c r="CE36" s="637"/>
      <c r="CF36" s="637"/>
      <c r="CG36" s="637"/>
      <c r="CH36" s="637"/>
      <c r="CI36" s="637"/>
      <c r="CJ36" s="637"/>
      <c r="CK36" s="637"/>
      <c r="CL36" s="637"/>
      <c r="CM36" s="637"/>
      <c r="CN36" s="178"/>
      <c r="CO36" s="636">
        <f t="shared" si="3"/>
        <v>25</v>
      </c>
      <c r="CP36" s="636"/>
      <c r="CQ36" s="637" t="str">
        <f>IF('各会計、関係団体の財政状況及び健全化判断比率'!BS9="","",'各会計、関係団体の財政状況及び健全化判断比率'!BS9)</f>
        <v>嵯峨島旅客船</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7</v>
      </c>
      <c r="V37" s="636"/>
      <c r="W37" s="637" t="str">
        <f>IF('各会計、関係団体の財政状況及び健全化判断比率'!B31="","",'各会計、関係団体の財政状況及び健全化判断比率'!B31)</f>
        <v>介護保険事業特別会計（介護サービス事業勘定）</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f t="shared" si="1"/>
        <v>13</v>
      </c>
      <c r="BF37" s="636"/>
      <c r="BG37" s="637" t="str">
        <f>IF('各会計、関係団体の財政状況及び健全化判断比率'!B37="","",'各会計、関係団体の財政状況及び健全化判断比率'!B37)</f>
        <v>交通船事業特別会計</v>
      </c>
      <c r="BH37" s="637"/>
      <c r="BI37" s="637"/>
      <c r="BJ37" s="637"/>
      <c r="BK37" s="637"/>
      <c r="BL37" s="637"/>
      <c r="BM37" s="637"/>
      <c r="BN37" s="637"/>
      <c r="BO37" s="637"/>
      <c r="BP37" s="637"/>
      <c r="BQ37" s="637"/>
      <c r="BR37" s="637"/>
      <c r="BS37" s="637"/>
      <c r="BT37" s="637"/>
      <c r="BU37" s="637"/>
      <c r="BV37" s="178"/>
      <c r="BW37" s="636">
        <f t="shared" si="2"/>
        <v>17</v>
      </c>
      <c r="BX37" s="636"/>
      <c r="BY37" s="637" t="str">
        <f>IF('各会計、関係団体の財政状況及び健全化判断比率'!B71="","",'各会計、関係団体の財政状況及び健全化判断比率'!B71)</f>
        <v>〃（市町村会館馬町別館管理事業特別会計）</v>
      </c>
      <c r="BZ37" s="637"/>
      <c r="CA37" s="637"/>
      <c r="CB37" s="637"/>
      <c r="CC37" s="637"/>
      <c r="CD37" s="637"/>
      <c r="CE37" s="637"/>
      <c r="CF37" s="637"/>
      <c r="CG37" s="637"/>
      <c r="CH37" s="637"/>
      <c r="CI37" s="637"/>
      <c r="CJ37" s="637"/>
      <c r="CK37" s="637"/>
      <c r="CL37" s="637"/>
      <c r="CM37" s="637"/>
      <c r="CN37" s="178"/>
      <c r="CO37" s="636">
        <f t="shared" si="3"/>
        <v>26</v>
      </c>
      <c r="CP37" s="636"/>
      <c r="CQ37" s="637" t="str">
        <f>IF('各会計、関係団体の財政状況及び健全化判断比率'!BS10="","",'各会計、関係団体の財政状況及び健全化判断比率'!BS10)</f>
        <v>五島テレビ</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8</v>
      </c>
      <c r="V38" s="636"/>
      <c r="W38" s="637" t="str">
        <f>IF('各会計、関係団体の財政状況及び健全化判断比率'!B32="","",'各会計、関係団体の財政状況及び健全化判断比率'!B32)</f>
        <v>後期高齢者医療特別会計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18</v>
      </c>
      <c r="BX38" s="636"/>
      <c r="BY38" s="637" t="str">
        <f>IF('各会計、関係団体の財政状況及び健全化判断比率'!B72="","",'各会計、関係団体の財政状況及び健全化判断比率'!B72)</f>
        <v>〃（公平委員会事業特別会計）</v>
      </c>
      <c r="BZ38" s="637"/>
      <c r="CA38" s="637"/>
      <c r="CB38" s="637"/>
      <c r="CC38" s="637"/>
      <c r="CD38" s="637"/>
      <c r="CE38" s="637"/>
      <c r="CF38" s="637"/>
      <c r="CG38" s="637"/>
      <c r="CH38" s="637"/>
      <c r="CI38" s="637"/>
      <c r="CJ38" s="637"/>
      <c r="CK38" s="637"/>
      <c r="CL38" s="637"/>
      <c r="CM38" s="637"/>
      <c r="CN38" s="178"/>
      <c r="CO38" s="636">
        <f t="shared" si="3"/>
        <v>27</v>
      </c>
      <c r="CP38" s="636"/>
      <c r="CQ38" s="637" t="str">
        <f>IF('各会計、関係団体の財政状況及び健全化判断比率'!BS11="","",'各会計、関係団体の財政状況及び健全化判断比率'!BS11)</f>
        <v>長崎県林業公社</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19</v>
      </c>
      <c r="BX39" s="636"/>
      <c r="BY39" s="637" t="str">
        <f>IF('各会計、関係団体の財政状況及び健全化判断比率'!B73="","",'各会計、関係団体の財政状況及び健全化判断比率'!B73)</f>
        <v>〃（行政不服審査会事業特別会計）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20</v>
      </c>
      <c r="BX40" s="636"/>
      <c r="BY40" s="637" t="str">
        <f>IF('各会計、関係団体の財政状況及び健全化判断比率'!B74="","",'各会計、関係団体の財政状況及び健全化判断比率'!B74)</f>
        <v>〃（交通災害共済事業特別会計）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21</v>
      </c>
      <c r="BX41" s="636"/>
      <c r="BY41" s="637" t="str">
        <f>IF('各会計、関係団体の財政状況及び健全化判断比率'!B75="","",'各会計、関係団体の財政状況及び健全化判断比率'!B75)</f>
        <v>長崎県後期高齢者医療広域連合（普通会計）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22</v>
      </c>
      <c r="BX42" s="636"/>
      <c r="BY42" s="637" t="str">
        <f>IF('各会計、関係団体の財政状況及び健全化判断比率'!B76="","",'各会計、関係団体の財政状況及び健全化判断比率'!B76)</f>
        <v>〃（後期高齢者医療事業会計）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QMaKEuCcG1LpLVb3m+/VG0nAAREF5YsS1oUBngi66h9HxO284nR8AiWAZHkZGpg6FdJMhBFoyOYDdt+9Q+B4Rg==" saltValue="uFVgVxmdAixBlvqZebbUZ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K32" sqref="K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15" t="s">
        <v>582</v>
      </c>
      <c r="D34" s="1215"/>
      <c r="E34" s="1216"/>
      <c r="F34" s="32">
        <v>4.4800000000000004</v>
      </c>
      <c r="G34" s="33">
        <v>4.6100000000000003</v>
      </c>
      <c r="H34" s="33">
        <v>4.93</v>
      </c>
      <c r="I34" s="33">
        <v>6.3</v>
      </c>
      <c r="J34" s="34">
        <v>5.98</v>
      </c>
      <c r="K34" s="22"/>
      <c r="L34" s="22"/>
      <c r="M34" s="22"/>
      <c r="N34" s="22"/>
      <c r="O34" s="22"/>
      <c r="P34" s="22"/>
    </row>
    <row r="35" spans="1:16" ht="39" customHeight="1" x14ac:dyDescent="0.15">
      <c r="A35" s="22"/>
      <c r="B35" s="35"/>
      <c r="C35" s="1209" t="s">
        <v>583</v>
      </c>
      <c r="D35" s="1210"/>
      <c r="E35" s="1211"/>
      <c r="F35" s="36">
        <v>4.55</v>
      </c>
      <c r="G35" s="37">
        <v>3.78</v>
      </c>
      <c r="H35" s="37">
        <v>3.93</v>
      </c>
      <c r="I35" s="37">
        <v>8.39</v>
      </c>
      <c r="J35" s="38">
        <v>4.2</v>
      </c>
      <c r="K35" s="22"/>
      <c r="L35" s="22"/>
      <c r="M35" s="22"/>
      <c r="N35" s="22"/>
      <c r="O35" s="22"/>
      <c r="P35" s="22"/>
    </row>
    <row r="36" spans="1:16" ht="39" customHeight="1" x14ac:dyDescent="0.15">
      <c r="A36" s="22"/>
      <c r="B36" s="35"/>
      <c r="C36" s="1209" t="s">
        <v>584</v>
      </c>
      <c r="D36" s="1210"/>
      <c r="E36" s="1211"/>
      <c r="F36" s="36">
        <v>0.37</v>
      </c>
      <c r="G36" s="37">
        <v>1.0900000000000001</v>
      </c>
      <c r="H36" s="37">
        <v>0.47</v>
      </c>
      <c r="I36" s="37">
        <v>0.31</v>
      </c>
      <c r="J36" s="38">
        <v>0.35</v>
      </c>
      <c r="K36" s="22"/>
      <c r="L36" s="22"/>
      <c r="M36" s="22"/>
      <c r="N36" s="22"/>
      <c r="O36" s="22"/>
      <c r="P36" s="22"/>
    </row>
    <row r="37" spans="1:16" ht="39" customHeight="1" x14ac:dyDescent="0.15">
      <c r="A37" s="22"/>
      <c r="B37" s="35"/>
      <c r="C37" s="1209" t="s">
        <v>585</v>
      </c>
      <c r="D37" s="1210"/>
      <c r="E37" s="1211"/>
      <c r="F37" s="36">
        <v>1.38</v>
      </c>
      <c r="G37" s="37">
        <v>0.36</v>
      </c>
      <c r="H37" s="37">
        <v>0.23</v>
      </c>
      <c r="I37" s="37">
        <v>0.3</v>
      </c>
      <c r="J37" s="38">
        <v>0.24</v>
      </c>
      <c r="K37" s="22"/>
      <c r="L37" s="22"/>
      <c r="M37" s="22"/>
      <c r="N37" s="22"/>
      <c r="O37" s="22"/>
      <c r="P37" s="22"/>
    </row>
    <row r="38" spans="1:16" ht="39" customHeight="1" x14ac:dyDescent="0.15">
      <c r="A38" s="22"/>
      <c r="B38" s="35"/>
      <c r="C38" s="1209" t="s">
        <v>586</v>
      </c>
      <c r="D38" s="1210"/>
      <c r="E38" s="1211"/>
      <c r="F38" s="36">
        <v>0.03</v>
      </c>
      <c r="G38" s="37">
        <v>0.03</v>
      </c>
      <c r="H38" s="37">
        <v>0.03</v>
      </c>
      <c r="I38" s="37">
        <v>0.03</v>
      </c>
      <c r="J38" s="38">
        <v>0.03</v>
      </c>
      <c r="K38" s="22"/>
      <c r="L38" s="22"/>
      <c r="M38" s="22"/>
      <c r="N38" s="22"/>
      <c r="O38" s="22"/>
      <c r="P38" s="22"/>
    </row>
    <row r="39" spans="1:16" ht="39" customHeight="1" x14ac:dyDescent="0.15">
      <c r="A39" s="22"/>
      <c r="B39" s="35"/>
      <c r="C39" s="1209" t="s">
        <v>587</v>
      </c>
      <c r="D39" s="1210"/>
      <c r="E39" s="1211"/>
      <c r="F39" s="36">
        <v>0</v>
      </c>
      <c r="G39" s="37">
        <v>0</v>
      </c>
      <c r="H39" s="37">
        <v>0</v>
      </c>
      <c r="I39" s="37">
        <v>0</v>
      </c>
      <c r="J39" s="38">
        <v>0</v>
      </c>
      <c r="K39" s="22"/>
      <c r="L39" s="22"/>
      <c r="M39" s="22"/>
      <c r="N39" s="22"/>
      <c r="O39" s="22"/>
      <c r="P39" s="22"/>
    </row>
    <row r="40" spans="1:16" ht="39" customHeight="1" x14ac:dyDescent="0.15">
      <c r="A40" s="22"/>
      <c r="B40" s="35"/>
      <c r="C40" s="1209" t="s">
        <v>588</v>
      </c>
      <c r="D40" s="1210"/>
      <c r="E40" s="1211"/>
      <c r="F40" s="36">
        <v>0</v>
      </c>
      <c r="G40" s="37">
        <v>0</v>
      </c>
      <c r="H40" s="37">
        <v>0</v>
      </c>
      <c r="I40" s="37">
        <v>0</v>
      </c>
      <c r="J40" s="38">
        <v>0</v>
      </c>
      <c r="K40" s="22"/>
      <c r="L40" s="22"/>
      <c r="M40" s="22"/>
      <c r="N40" s="22"/>
      <c r="O40" s="22"/>
      <c r="P40" s="22"/>
    </row>
    <row r="41" spans="1:16" ht="39" customHeight="1" x14ac:dyDescent="0.15">
      <c r="A41" s="22"/>
      <c r="B41" s="35"/>
      <c r="C41" s="1209" t="s">
        <v>589</v>
      </c>
      <c r="D41" s="1210"/>
      <c r="E41" s="1211"/>
      <c r="F41" s="36">
        <v>0</v>
      </c>
      <c r="G41" s="37">
        <v>0</v>
      </c>
      <c r="H41" s="37">
        <v>0</v>
      </c>
      <c r="I41" s="37">
        <v>0</v>
      </c>
      <c r="J41" s="38">
        <v>0</v>
      </c>
      <c r="K41" s="22"/>
      <c r="L41" s="22"/>
      <c r="M41" s="22"/>
      <c r="N41" s="22"/>
      <c r="O41" s="22"/>
      <c r="P41" s="22"/>
    </row>
    <row r="42" spans="1:16" ht="39" customHeight="1" x14ac:dyDescent="0.15">
      <c r="A42" s="22"/>
      <c r="B42" s="39"/>
      <c r="C42" s="1209" t="s">
        <v>590</v>
      </c>
      <c r="D42" s="1210"/>
      <c r="E42" s="1211"/>
      <c r="F42" s="36" t="s">
        <v>533</v>
      </c>
      <c r="G42" s="37" t="s">
        <v>533</v>
      </c>
      <c r="H42" s="37" t="s">
        <v>533</v>
      </c>
      <c r="I42" s="37" t="s">
        <v>533</v>
      </c>
      <c r="J42" s="38" t="s">
        <v>533</v>
      </c>
      <c r="K42" s="22"/>
      <c r="L42" s="22"/>
      <c r="M42" s="22"/>
      <c r="N42" s="22"/>
      <c r="O42" s="22"/>
      <c r="P42" s="22"/>
    </row>
    <row r="43" spans="1:16" ht="39" customHeight="1" thickBot="1" x14ac:dyDescent="0.2">
      <c r="A43" s="22"/>
      <c r="B43" s="40"/>
      <c r="C43" s="1212" t="s">
        <v>591</v>
      </c>
      <c r="D43" s="1213"/>
      <c r="E43" s="1214"/>
      <c r="F43" s="41">
        <v>0.01</v>
      </c>
      <c r="G43" s="42">
        <v>0</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asGMzQliThzWwpFwpq1rKEc+RsM1d8S2+V2Q4RhkvB5pMxdvN9Ub99az4u2A34llFq3HQwYmRJvuUvleSbfog==" saltValue="xIrQBD3zIR4ARvzmWlKO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37"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3882</v>
      </c>
      <c r="L45" s="60">
        <v>3665</v>
      </c>
      <c r="M45" s="60">
        <v>3721</v>
      </c>
      <c r="N45" s="60">
        <v>3806</v>
      </c>
      <c r="O45" s="61">
        <v>3911</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533</v>
      </c>
      <c r="L46" s="64" t="s">
        <v>533</v>
      </c>
      <c r="M46" s="64" t="s">
        <v>533</v>
      </c>
      <c r="N46" s="64" t="s">
        <v>533</v>
      </c>
      <c r="O46" s="65" t="s">
        <v>533</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533</v>
      </c>
      <c r="L47" s="64" t="s">
        <v>533</v>
      </c>
      <c r="M47" s="64" t="s">
        <v>533</v>
      </c>
      <c r="N47" s="64" t="s">
        <v>533</v>
      </c>
      <c r="O47" s="65" t="s">
        <v>533</v>
      </c>
      <c r="P47" s="48"/>
      <c r="Q47" s="48"/>
      <c r="R47" s="48"/>
      <c r="S47" s="48"/>
      <c r="T47" s="48"/>
      <c r="U47" s="48"/>
    </row>
    <row r="48" spans="1:21" ht="30.75" customHeight="1" x14ac:dyDescent="0.15">
      <c r="A48" s="48"/>
      <c r="B48" s="1219"/>
      <c r="C48" s="1220"/>
      <c r="D48" s="62"/>
      <c r="E48" s="1225" t="s">
        <v>15</v>
      </c>
      <c r="F48" s="1225"/>
      <c r="G48" s="1225"/>
      <c r="H48" s="1225"/>
      <c r="I48" s="1225"/>
      <c r="J48" s="1226"/>
      <c r="K48" s="63">
        <v>169</v>
      </c>
      <c r="L48" s="64">
        <v>175</v>
      </c>
      <c r="M48" s="64">
        <v>174</v>
      </c>
      <c r="N48" s="64">
        <v>392</v>
      </c>
      <c r="O48" s="65">
        <v>132</v>
      </c>
      <c r="P48" s="48"/>
      <c r="Q48" s="48"/>
      <c r="R48" s="48"/>
      <c r="S48" s="48"/>
      <c r="T48" s="48"/>
      <c r="U48" s="48"/>
    </row>
    <row r="49" spans="1:21" ht="30.75" customHeight="1" x14ac:dyDescent="0.15">
      <c r="A49" s="48"/>
      <c r="B49" s="1219"/>
      <c r="C49" s="1220"/>
      <c r="D49" s="62"/>
      <c r="E49" s="1225" t="s">
        <v>16</v>
      </c>
      <c r="F49" s="1225"/>
      <c r="G49" s="1225"/>
      <c r="H49" s="1225"/>
      <c r="I49" s="1225"/>
      <c r="J49" s="1226"/>
      <c r="K49" s="63">
        <v>295</v>
      </c>
      <c r="L49" s="64">
        <v>292</v>
      </c>
      <c r="M49" s="64">
        <v>278</v>
      </c>
      <c r="N49" s="64">
        <v>309</v>
      </c>
      <c r="O49" s="65">
        <v>284</v>
      </c>
      <c r="P49" s="48"/>
      <c r="Q49" s="48"/>
      <c r="R49" s="48"/>
      <c r="S49" s="48"/>
      <c r="T49" s="48"/>
      <c r="U49" s="48"/>
    </row>
    <row r="50" spans="1:21" ht="30.75" customHeight="1" x14ac:dyDescent="0.15">
      <c r="A50" s="48"/>
      <c r="B50" s="1219"/>
      <c r="C50" s="1220"/>
      <c r="D50" s="62"/>
      <c r="E50" s="1225" t="s">
        <v>17</v>
      </c>
      <c r="F50" s="1225"/>
      <c r="G50" s="1225"/>
      <c r="H50" s="1225"/>
      <c r="I50" s="1225"/>
      <c r="J50" s="1226"/>
      <c r="K50" s="63">
        <v>32</v>
      </c>
      <c r="L50" s="64">
        <v>29</v>
      </c>
      <c r="M50" s="64">
        <v>30</v>
      </c>
      <c r="N50" s="64">
        <v>29</v>
      </c>
      <c r="O50" s="65">
        <v>28</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v>0</v>
      </c>
      <c r="M51" s="64">
        <v>3</v>
      </c>
      <c r="N51" s="64">
        <v>0</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3570</v>
      </c>
      <c r="L52" s="64">
        <v>3458</v>
      </c>
      <c r="M52" s="64">
        <v>3426</v>
      </c>
      <c r="N52" s="64">
        <v>3399</v>
      </c>
      <c r="O52" s="65">
        <v>3290</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808</v>
      </c>
      <c r="L53" s="69">
        <v>703</v>
      </c>
      <c r="M53" s="69">
        <v>780</v>
      </c>
      <c r="N53" s="69">
        <v>1137</v>
      </c>
      <c r="O53" s="70">
        <v>1065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Wy8sutf7YW9VhFIGzGMSZPIFzTPVrd2Lo/qHV+dSyiYVO4aIIr8AJaLXxnqpn1Od6unZmENReX71vM5d0Xow==" saltValue="RvUesUoSbyKUziG4c1LbP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43" t="s">
        <v>30</v>
      </c>
      <c r="C41" s="1244"/>
      <c r="D41" s="102"/>
      <c r="E41" s="1249" t="s">
        <v>31</v>
      </c>
      <c r="F41" s="1249"/>
      <c r="G41" s="1249"/>
      <c r="H41" s="1250"/>
      <c r="I41" s="358">
        <v>34604</v>
      </c>
      <c r="J41" s="359">
        <v>35033</v>
      </c>
      <c r="K41" s="359">
        <v>39166</v>
      </c>
      <c r="L41" s="359">
        <v>38490</v>
      </c>
      <c r="M41" s="360">
        <v>37962</v>
      </c>
    </row>
    <row r="42" spans="2:13" ht="27.75" customHeight="1" x14ac:dyDescent="0.15">
      <c r="B42" s="1245"/>
      <c r="C42" s="1246"/>
      <c r="D42" s="103"/>
      <c r="E42" s="1251" t="s">
        <v>32</v>
      </c>
      <c r="F42" s="1251"/>
      <c r="G42" s="1251"/>
      <c r="H42" s="1252"/>
      <c r="I42" s="361">
        <v>110</v>
      </c>
      <c r="J42" s="362">
        <v>90</v>
      </c>
      <c r="K42" s="362">
        <v>72</v>
      </c>
      <c r="L42" s="362">
        <v>55</v>
      </c>
      <c r="M42" s="363">
        <v>38</v>
      </c>
    </row>
    <row r="43" spans="2:13" ht="27.75" customHeight="1" x14ac:dyDescent="0.15">
      <c r="B43" s="1245"/>
      <c r="C43" s="1246"/>
      <c r="D43" s="103"/>
      <c r="E43" s="1251" t="s">
        <v>33</v>
      </c>
      <c r="F43" s="1251"/>
      <c r="G43" s="1251"/>
      <c r="H43" s="1252"/>
      <c r="I43" s="361">
        <v>1242</v>
      </c>
      <c r="J43" s="362">
        <v>1289</v>
      </c>
      <c r="K43" s="362">
        <v>1390</v>
      </c>
      <c r="L43" s="362">
        <v>1573</v>
      </c>
      <c r="M43" s="363">
        <v>1522</v>
      </c>
    </row>
    <row r="44" spans="2:13" ht="27.75" customHeight="1" x14ac:dyDescent="0.15">
      <c r="B44" s="1245"/>
      <c r="C44" s="1246"/>
      <c r="D44" s="103"/>
      <c r="E44" s="1251" t="s">
        <v>34</v>
      </c>
      <c r="F44" s="1251"/>
      <c r="G44" s="1251"/>
      <c r="H44" s="1252"/>
      <c r="I44" s="361">
        <v>2278</v>
      </c>
      <c r="J44" s="362">
        <v>2144</v>
      </c>
      <c r="K44" s="362">
        <v>2246</v>
      </c>
      <c r="L44" s="362">
        <v>2112</v>
      </c>
      <c r="M44" s="363">
        <v>1886</v>
      </c>
    </row>
    <row r="45" spans="2:13" ht="27.75" customHeight="1" x14ac:dyDescent="0.15">
      <c r="B45" s="1245"/>
      <c r="C45" s="1246"/>
      <c r="D45" s="103"/>
      <c r="E45" s="1251" t="s">
        <v>35</v>
      </c>
      <c r="F45" s="1251"/>
      <c r="G45" s="1251"/>
      <c r="H45" s="1252"/>
      <c r="I45" s="361">
        <v>2645</v>
      </c>
      <c r="J45" s="362">
        <v>2503</v>
      </c>
      <c r="K45" s="362">
        <v>2472</v>
      </c>
      <c r="L45" s="362">
        <v>2489</v>
      </c>
      <c r="M45" s="363">
        <v>2564</v>
      </c>
    </row>
    <row r="46" spans="2:13" ht="27.75" customHeight="1" x14ac:dyDescent="0.15">
      <c r="B46" s="1245"/>
      <c r="C46" s="1246"/>
      <c r="D46" s="104"/>
      <c r="E46" s="1251" t="s">
        <v>36</v>
      </c>
      <c r="F46" s="1251"/>
      <c r="G46" s="1251"/>
      <c r="H46" s="1252"/>
      <c r="I46" s="361">
        <v>13</v>
      </c>
      <c r="J46" s="362">
        <v>12</v>
      </c>
      <c r="K46" s="362">
        <v>11</v>
      </c>
      <c r="L46" s="362">
        <v>10</v>
      </c>
      <c r="M46" s="363">
        <v>9</v>
      </c>
    </row>
    <row r="47" spans="2:13" ht="27.75" customHeight="1" x14ac:dyDescent="0.15">
      <c r="B47" s="1245"/>
      <c r="C47" s="1246"/>
      <c r="D47" s="105"/>
      <c r="E47" s="1253" t="s">
        <v>37</v>
      </c>
      <c r="F47" s="1254"/>
      <c r="G47" s="1254"/>
      <c r="H47" s="1255"/>
      <c r="I47" s="361" t="s">
        <v>533</v>
      </c>
      <c r="J47" s="362" t="s">
        <v>533</v>
      </c>
      <c r="K47" s="362" t="s">
        <v>533</v>
      </c>
      <c r="L47" s="362" t="s">
        <v>533</v>
      </c>
      <c r="M47" s="363" t="s">
        <v>533</v>
      </c>
    </row>
    <row r="48" spans="2:13" ht="27.75" customHeight="1" x14ac:dyDescent="0.15">
      <c r="B48" s="1245"/>
      <c r="C48" s="1246"/>
      <c r="D48" s="103"/>
      <c r="E48" s="1251" t="s">
        <v>38</v>
      </c>
      <c r="F48" s="1251"/>
      <c r="G48" s="1251"/>
      <c r="H48" s="1252"/>
      <c r="I48" s="361" t="s">
        <v>533</v>
      </c>
      <c r="J48" s="362" t="s">
        <v>533</v>
      </c>
      <c r="K48" s="362" t="s">
        <v>533</v>
      </c>
      <c r="L48" s="362" t="s">
        <v>533</v>
      </c>
      <c r="M48" s="363" t="s">
        <v>533</v>
      </c>
    </row>
    <row r="49" spans="2:13" ht="27.75" customHeight="1" x14ac:dyDescent="0.15">
      <c r="B49" s="1247"/>
      <c r="C49" s="1248"/>
      <c r="D49" s="103"/>
      <c r="E49" s="1251" t="s">
        <v>39</v>
      </c>
      <c r="F49" s="1251"/>
      <c r="G49" s="1251"/>
      <c r="H49" s="1252"/>
      <c r="I49" s="361" t="s">
        <v>533</v>
      </c>
      <c r="J49" s="362" t="s">
        <v>533</v>
      </c>
      <c r="K49" s="362" t="s">
        <v>533</v>
      </c>
      <c r="L49" s="362" t="s">
        <v>533</v>
      </c>
      <c r="M49" s="363" t="s">
        <v>533</v>
      </c>
    </row>
    <row r="50" spans="2:13" ht="27.75" customHeight="1" x14ac:dyDescent="0.15">
      <c r="B50" s="1256" t="s">
        <v>40</v>
      </c>
      <c r="C50" s="1257"/>
      <c r="D50" s="106"/>
      <c r="E50" s="1251" t="s">
        <v>41</v>
      </c>
      <c r="F50" s="1251"/>
      <c r="G50" s="1251"/>
      <c r="H50" s="1252"/>
      <c r="I50" s="361">
        <v>11535</v>
      </c>
      <c r="J50" s="362">
        <v>11943</v>
      </c>
      <c r="K50" s="362">
        <v>11519</v>
      </c>
      <c r="L50" s="362">
        <v>11399</v>
      </c>
      <c r="M50" s="363">
        <v>13180</v>
      </c>
    </row>
    <row r="51" spans="2:13" ht="27.75" customHeight="1" x14ac:dyDescent="0.15">
      <c r="B51" s="1245"/>
      <c r="C51" s="1246"/>
      <c r="D51" s="103"/>
      <c r="E51" s="1251" t="s">
        <v>42</v>
      </c>
      <c r="F51" s="1251"/>
      <c r="G51" s="1251"/>
      <c r="H51" s="1252"/>
      <c r="I51" s="361">
        <v>1274</v>
      </c>
      <c r="J51" s="362">
        <v>1184</v>
      </c>
      <c r="K51" s="362">
        <v>1672</v>
      </c>
      <c r="L51" s="362">
        <v>1836</v>
      </c>
      <c r="M51" s="363">
        <v>1836</v>
      </c>
    </row>
    <row r="52" spans="2:13" ht="27.75" customHeight="1" x14ac:dyDescent="0.15">
      <c r="B52" s="1247"/>
      <c r="C52" s="1248"/>
      <c r="D52" s="103"/>
      <c r="E52" s="1251" t="s">
        <v>43</v>
      </c>
      <c r="F52" s="1251"/>
      <c r="G52" s="1251"/>
      <c r="H52" s="1252"/>
      <c r="I52" s="361">
        <v>28338</v>
      </c>
      <c r="J52" s="362">
        <v>28327</v>
      </c>
      <c r="K52" s="362">
        <v>30530</v>
      </c>
      <c r="L52" s="362">
        <v>29819</v>
      </c>
      <c r="M52" s="363">
        <v>29324</v>
      </c>
    </row>
    <row r="53" spans="2:13" ht="27.75" customHeight="1" thickBot="1" x14ac:dyDescent="0.2">
      <c r="B53" s="1258" t="s">
        <v>44</v>
      </c>
      <c r="C53" s="1259"/>
      <c r="D53" s="107"/>
      <c r="E53" s="1260" t="s">
        <v>45</v>
      </c>
      <c r="F53" s="1260"/>
      <c r="G53" s="1260"/>
      <c r="H53" s="1261"/>
      <c r="I53" s="364">
        <v>-255</v>
      </c>
      <c r="J53" s="365">
        <v>-384</v>
      </c>
      <c r="K53" s="365">
        <v>1635</v>
      </c>
      <c r="L53" s="365">
        <v>1675</v>
      </c>
      <c r="M53" s="366">
        <v>-359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RO0gCyE1WlWYcFEw3u1ujPXyBiZjg6HaGwYQKI1S9Yu2s7t3Nh+WzMB0+r9DuKWFqkhd2CZSdAeWc1EP0Ys0g==" saltValue="gBQbi6DjUuXVKohin0TJ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70" t="s">
        <v>48</v>
      </c>
      <c r="D55" s="1270"/>
      <c r="E55" s="1271"/>
      <c r="F55" s="119">
        <v>4256</v>
      </c>
      <c r="G55" s="119">
        <v>3701</v>
      </c>
      <c r="H55" s="120">
        <v>3817</v>
      </c>
    </row>
    <row r="56" spans="2:8" ht="52.5" customHeight="1" x14ac:dyDescent="0.15">
      <c r="B56" s="121"/>
      <c r="C56" s="1272" t="s">
        <v>49</v>
      </c>
      <c r="D56" s="1272"/>
      <c r="E56" s="1273"/>
      <c r="F56" s="122">
        <v>2098</v>
      </c>
      <c r="G56" s="122">
        <v>2097</v>
      </c>
      <c r="H56" s="123">
        <v>2255</v>
      </c>
    </row>
    <row r="57" spans="2:8" ht="53.25" customHeight="1" x14ac:dyDescent="0.15">
      <c r="B57" s="121"/>
      <c r="C57" s="1274" t="s">
        <v>50</v>
      </c>
      <c r="D57" s="1274"/>
      <c r="E57" s="1275"/>
      <c r="F57" s="124">
        <v>7644</v>
      </c>
      <c r="G57" s="124">
        <v>8029</v>
      </c>
      <c r="H57" s="125">
        <v>9447</v>
      </c>
    </row>
    <row r="58" spans="2:8" ht="45.75" customHeight="1" x14ac:dyDescent="0.15">
      <c r="B58" s="126"/>
      <c r="C58" s="1262" t="s">
        <v>615</v>
      </c>
      <c r="D58" s="1263"/>
      <c r="E58" s="1264"/>
      <c r="F58" s="127">
        <v>3410</v>
      </c>
      <c r="G58" s="127">
        <v>3415</v>
      </c>
      <c r="H58" s="128">
        <v>3420</v>
      </c>
    </row>
    <row r="59" spans="2:8" ht="45.75" customHeight="1" x14ac:dyDescent="0.15">
      <c r="B59" s="126"/>
      <c r="C59" s="1262" t="s">
        <v>616</v>
      </c>
      <c r="D59" s="1263"/>
      <c r="E59" s="1264"/>
      <c r="F59" s="127">
        <v>1803</v>
      </c>
      <c r="G59" s="127">
        <v>2126</v>
      </c>
      <c r="H59" s="128">
        <v>3397</v>
      </c>
    </row>
    <row r="60" spans="2:8" ht="45.75" customHeight="1" x14ac:dyDescent="0.15">
      <c r="B60" s="126"/>
      <c r="C60" s="1262" t="s">
        <v>617</v>
      </c>
      <c r="D60" s="1263"/>
      <c r="E60" s="1264"/>
      <c r="F60" s="127">
        <v>1014</v>
      </c>
      <c r="G60" s="127">
        <v>1014</v>
      </c>
      <c r="H60" s="128">
        <v>1081</v>
      </c>
    </row>
    <row r="61" spans="2:8" ht="45.75" customHeight="1" x14ac:dyDescent="0.15">
      <c r="B61" s="126"/>
      <c r="C61" s="1262" t="s">
        <v>618</v>
      </c>
      <c r="D61" s="1263"/>
      <c r="E61" s="1264"/>
      <c r="F61" s="127">
        <v>731</v>
      </c>
      <c r="G61" s="127">
        <v>732</v>
      </c>
      <c r="H61" s="128">
        <v>733</v>
      </c>
    </row>
    <row r="62" spans="2:8" ht="45.75" customHeight="1" thickBot="1" x14ac:dyDescent="0.2">
      <c r="B62" s="129"/>
      <c r="C62" s="1265" t="s">
        <v>619</v>
      </c>
      <c r="D62" s="1266"/>
      <c r="E62" s="1267"/>
      <c r="F62" s="130">
        <v>349</v>
      </c>
      <c r="G62" s="130">
        <v>399</v>
      </c>
      <c r="H62" s="131">
        <v>443</v>
      </c>
    </row>
    <row r="63" spans="2:8" ht="52.5" customHeight="1" thickBot="1" x14ac:dyDescent="0.2">
      <c r="B63" s="132"/>
      <c r="C63" s="1268" t="s">
        <v>51</v>
      </c>
      <c r="D63" s="1268"/>
      <c r="E63" s="1269"/>
      <c r="F63" s="133">
        <v>13998</v>
      </c>
      <c r="G63" s="133">
        <v>13827</v>
      </c>
      <c r="H63" s="134">
        <v>15519</v>
      </c>
    </row>
    <row r="64" spans="2:8" x14ac:dyDescent="0.15"/>
  </sheetData>
  <sheetProtection algorithmName="SHA-512" hashValue="XT0WNDtX4BwcocGL8N3kpCi6nE75w/ielM714yAjEJDW5Svt8tYel97kUmS1uCZCx6p9/jSnm2qE3JyQX4AJeg==" saltValue="wVvMVacp030OO95U9TX0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E225B-B254-4DC0-B186-C997B5C76769}">
  <sheetPr>
    <pageSetUpPr fitToPage="1"/>
  </sheetPr>
  <dimension ref="A1:DE85"/>
  <sheetViews>
    <sheetView showGridLines="0" zoomScaleNormal="100" zoomScaleSheetLayoutView="55" workbookViewId="0">
      <selection activeCell="AL39" sqref="AL39"/>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630</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626</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98" t="s">
        <v>629</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ht="13.5" x14ac:dyDescent="0.15">
      <c r="B44" s="368"/>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ht="13.5" x14ac:dyDescent="0.15">
      <c r="B45" s="368"/>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ht="13.5" x14ac:dyDescent="0.15">
      <c r="B46" s="368"/>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ht="13.5" x14ac:dyDescent="0.15">
      <c r="B47" s="368"/>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624</v>
      </c>
    </row>
    <row r="50" spans="1:109" ht="13.5" x14ac:dyDescent="0.15">
      <c r="B50" s="368"/>
      <c r="G50" s="1282"/>
      <c r="H50" s="1282"/>
      <c r="I50" s="1282"/>
      <c r="J50" s="1282"/>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78" t="s">
        <v>574</v>
      </c>
      <c r="BQ50" s="1278"/>
      <c r="BR50" s="1278"/>
      <c r="BS50" s="1278"/>
      <c r="BT50" s="1278"/>
      <c r="BU50" s="1278"/>
      <c r="BV50" s="1278"/>
      <c r="BW50" s="1278"/>
      <c r="BX50" s="1278" t="s">
        <v>575</v>
      </c>
      <c r="BY50" s="1278"/>
      <c r="BZ50" s="1278"/>
      <c r="CA50" s="1278"/>
      <c r="CB50" s="1278"/>
      <c r="CC50" s="1278"/>
      <c r="CD50" s="1278"/>
      <c r="CE50" s="1278"/>
      <c r="CF50" s="1278" t="s">
        <v>576</v>
      </c>
      <c r="CG50" s="1278"/>
      <c r="CH50" s="1278"/>
      <c r="CI50" s="1278"/>
      <c r="CJ50" s="1278"/>
      <c r="CK50" s="1278"/>
      <c r="CL50" s="1278"/>
      <c r="CM50" s="1278"/>
      <c r="CN50" s="1278" t="s">
        <v>577</v>
      </c>
      <c r="CO50" s="1278"/>
      <c r="CP50" s="1278"/>
      <c r="CQ50" s="1278"/>
      <c r="CR50" s="1278"/>
      <c r="CS50" s="1278"/>
      <c r="CT50" s="1278"/>
      <c r="CU50" s="1278"/>
      <c r="CV50" s="1278" t="s">
        <v>578</v>
      </c>
      <c r="CW50" s="1278"/>
      <c r="CX50" s="1278"/>
      <c r="CY50" s="1278"/>
      <c r="CZ50" s="1278"/>
      <c r="DA50" s="1278"/>
      <c r="DB50" s="1278"/>
      <c r="DC50" s="1278"/>
    </row>
    <row r="51" spans="1:109" ht="13.5" customHeight="1" x14ac:dyDescent="0.15">
      <c r="B51" s="368"/>
      <c r="G51" s="1287"/>
      <c r="H51" s="1287"/>
      <c r="I51" s="1297"/>
      <c r="J51" s="1297"/>
      <c r="K51" s="1283"/>
      <c r="L51" s="1283"/>
      <c r="M51" s="1283"/>
      <c r="N51" s="1283"/>
      <c r="AM51" s="374"/>
      <c r="AN51" s="1279" t="s">
        <v>623</v>
      </c>
      <c r="AO51" s="1279"/>
      <c r="AP51" s="1279"/>
      <c r="AQ51" s="1279"/>
      <c r="AR51" s="1279"/>
      <c r="AS51" s="1279"/>
      <c r="AT51" s="1279"/>
      <c r="AU51" s="1279"/>
      <c r="AV51" s="1279"/>
      <c r="AW51" s="1279"/>
      <c r="AX51" s="1279"/>
      <c r="AY51" s="1279"/>
      <c r="AZ51" s="1279"/>
      <c r="BA51" s="1279"/>
      <c r="BB51" s="1279" t="s">
        <v>621</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v>12.6</v>
      </c>
      <c r="CG51" s="1276"/>
      <c r="CH51" s="1276"/>
      <c r="CI51" s="1276"/>
      <c r="CJ51" s="1276"/>
      <c r="CK51" s="1276"/>
      <c r="CL51" s="1276"/>
      <c r="CM51" s="1276"/>
      <c r="CN51" s="1276">
        <v>12.8</v>
      </c>
      <c r="CO51" s="1276"/>
      <c r="CP51" s="1276"/>
      <c r="CQ51" s="1276"/>
      <c r="CR51" s="1276"/>
      <c r="CS51" s="1276"/>
      <c r="CT51" s="1276"/>
      <c r="CU51" s="1276"/>
      <c r="CV51" s="1276"/>
      <c r="CW51" s="1276"/>
      <c r="CX51" s="1276"/>
      <c r="CY51" s="1276"/>
      <c r="CZ51" s="1276"/>
      <c r="DA51" s="1276"/>
      <c r="DB51" s="1276"/>
      <c r="DC51" s="1276"/>
    </row>
    <row r="52" spans="1:109" ht="13.5" x14ac:dyDescent="0.15">
      <c r="B52" s="368"/>
      <c r="G52" s="1287"/>
      <c r="H52" s="1287"/>
      <c r="I52" s="1297"/>
      <c r="J52" s="1297"/>
      <c r="K52" s="1283"/>
      <c r="L52" s="1283"/>
      <c r="M52" s="1283"/>
      <c r="N52" s="1283"/>
      <c r="AM52" s="37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87"/>
      <c r="H53" s="1287"/>
      <c r="I53" s="1282"/>
      <c r="J53" s="1282"/>
      <c r="K53" s="1283"/>
      <c r="L53" s="1283"/>
      <c r="M53" s="1283"/>
      <c r="N53" s="1283"/>
      <c r="AM53" s="374"/>
      <c r="AN53" s="1279"/>
      <c r="AO53" s="1279"/>
      <c r="AP53" s="1279"/>
      <c r="AQ53" s="1279"/>
      <c r="AR53" s="1279"/>
      <c r="AS53" s="1279"/>
      <c r="AT53" s="1279"/>
      <c r="AU53" s="1279"/>
      <c r="AV53" s="1279"/>
      <c r="AW53" s="1279"/>
      <c r="AX53" s="1279"/>
      <c r="AY53" s="1279"/>
      <c r="AZ53" s="1279"/>
      <c r="BA53" s="1279"/>
      <c r="BB53" s="1279" t="s">
        <v>628</v>
      </c>
      <c r="BC53" s="1279"/>
      <c r="BD53" s="1279"/>
      <c r="BE53" s="1279"/>
      <c r="BF53" s="1279"/>
      <c r="BG53" s="1279"/>
      <c r="BH53" s="1279"/>
      <c r="BI53" s="1279"/>
      <c r="BJ53" s="1279"/>
      <c r="BK53" s="1279"/>
      <c r="BL53" s="1279"/>
      <c r="BM53" s="1279"/>
      <c r="BN53" s="1279"/>
      <c r="BO53" s="1279"/>
      <c r="BP53" s="1276">
        <v>55.2</v>
      </c>
      <c r="BQ53" s="1276"/>
      <c r="BR53" s="1276"/>
      <c r="BS53" s="1276"/>
      <c r="BT53" s="1276"/>
      <c r="BU53" s="1276"/>
      <c r="BV53" s="1276"/>
      <c r="BW53" s="1276"/>
      <c r="BX53" s="1276">
        <v>57</v>
      </c>
      <c r="BY53" s="1276"/>
      <c r="BZ53" s="1276"/>
      <c r="CA53" s="1276"/>
      <c r="CB53" s="1276"/>
      <c r="CC53" s="1276"/>
      <c r="CD53" s="1276"/>
      <c r="CE53" s="1276"/>
      <c r="CF53" s="1276">
        <v>57.3</v>
      </c>
      <c r="CG53" s="1276"/>
      <c r="CH53" s="1276"/>
      <c r="CI53" s="1276"/>
      <c r="CJ53" s="1276"/>
      <c r="CK53" s="1276"/>
      <c r="CL53" s="1276"/>
      <c r="CM53" s="1276"/>
      <c r="CN53" s="1276">
        <v>59</v>
      </c>
      <c r="CO53" s="1276"/>
      <c r="CP53" s="1276"/>
      <c r="CQ53" s="1276"/>
      <c r="CR53" s="1276"/>
      <c r="CS53" s="1276"/>
      <c r="CT53" s="1276"/>
      <c r="CU53" s="1276"/>
      <c r="CV53" s="1276">
        <v>60.4</v>
      </c>
      <c r="CW53" s="1276"/>
      <c r="CX53" s="1276"/>
      <c r="CY53" s="1276"/>
      <c r="CZ53" s="1276"/>
      <c r="DA53" s="1276"/>
      <c r="DB53" s="1276"/>
      <c r="DC53" s="1276"/>
    </row>
    <row r="54" spans="1:109" ht="13.5" x14ac:dyDescent="0.15">
      <c r="A54" s="382"/>
      <c r="B54" s="368"/>
      <c r="G54" s="1287"/>
      <c r="H54" s="1287"/>
      <c r="I54" s="1282"/>
      <c r="J54" s="1282"/>
      <c r="K54" s="1283"/>
      <c r="L54" s="1283"/>
      <c r="M54" s="1283"/>
      <c r="N54" s="1283"/>
      <c r="AM54" s="37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2"/>
      <c r="H55" s="1282"/>
      <c r="I55" s="1282"/>
      <c r="J55" s="1282"/>
      <c r="K55" s="1283"/>
      <c r="L55" s="1283"/>
      <c r="M55" s="1283"/>
      <c r="N55" s="1283"/>
      <c r="AN55" s="1278" t="s">
        <v>622</v>
      </c>
      <c r="AO55" s="1278"/>
      <c r="AP55" s="1278"/>
      <c r="AQ55" s="1278"/>
      <c r="AR55" s="1278"/>
      <c r="AS55" s="1278"/>
      <c r="AT55" s="1278"/>
      <c r="AU55" s="1278"/>
      <c r="AV55" s="1278"/>
      <c r="AW55" s="1278"/>
      <c r="AX55" s="1278"/>
      <c r="AY55" s="1278"/>
      <c r="AZ55" s="1278"/>
      <c r="BA55" s="1278"/>
      <c r="BB55" s="1279" t="s">
        <v>621</v>
      </c>
      <c r="BC55" s="1279"/>
      <c r="BD55" s="1279"/>
      <c r="BE55" s="1279"/>
      <c r="BF55" s="1279"/>
      <c r="BG55" s="1279"/>
      <c r="BH55" s="1279"/>
      <c r="BI55" s="1279"/>
      <c r="BJ55" s="1279"/>
      <c r="BK55" s="1279"/>
      <c r="BL55" s="1279"/>
      <c r="BM55" s="1279"/>
      <c r="BN55" s="1279"/>
      <c r="BO55" s="1279"/>
      <c r="BP55" s="1276">
        <v>53.4</v>
      </c>
      <c r="BQ55" s="1276"/>
      <c r="BR55" s="1276"/>
      <c r="BS55" s="1276"/>
      <c r="BT55" s="1276"/>
      <c r="BU55" s="1276"/>
      <c r="BV55" s="1276"/>
      <c r="BW55" s="1276"/>
      <c r="BX55" s="1276">
        <v>48</v>
      </c>
      <c r="BY55" s="1276"/>
      <c r="BZ55" s="1276"/>
      <c r="CA55" s="1276"/>
      <c r="CB55" s="1276"/>
      <c r="CC55" s="1276"/>
      <c r="CD55" s="1276"/>
      <c r="CE55" s="1276"/>
      <c r="CF55" s="1276">
        <v>49.1</v>
      </c>
      <c r="CG55" s="1276"/>
      <c r="CH55" s="1276"/>
      <c r="CI55" s="1276"/>
      <c r="CJ55" s="1276"/>
      <c r="CK55" s="1276"/>
      <c r="CL55" s="1276"/>
      <c r="CM55" s="1276"/>
      <c r="CN55" s="1276">
        <v>41.5</v>
      </c>
      <c r="CO55" s="1276"/>
      <c r="CP55" s="1276"/>
      <c r="CQ55" s="1276"/>
      <c r="CR55" s="1276"/>
      <c r="CS55" s="1276"/>
      <c r="CT55" s="1276"/>
      <c r="CU55" s="1276"/>
      <c r="CV55" s="1276">
        <v>25.2</v>
      </c>
      <c r="CW55" s="1276"/>
      <c r="CX55" s="1276"/>
      <c r="CY55" s="1276"/>
      <c r="CZ55" s="1276"/>
      <c r="DA55" s="1276"/>
      <c r="DB55" s="1276"/>
      <c r="DC55" s="1276"/>
    </row>
    <row r="56" spans="1:109" ht="13.5" x14ac:dyDescent="0.15">
      <c r="A56" s="382"/>
      <c r="B56" s="368"/>
      <c r="G56" s="1282"/>
      <c r="H56" s="1282"/>
      <c r="I56" s="1282"/>
      <c r="J56" s="1282"/>
      <c r="K56" s="1283"/>
      <c r="L56" s="1283"/>
      <c r="M56" s="1283"/>
      <c r="N56" s="1283"/>
      <c r="AN56" s="1278"/>
      <c r="AO56" s="1278"/>
      <c r="AP56" s="1278"/>
      <c r="AQ56" s="1278"/>
      <c r="AR56" s="1278"/>
      <c r="AS56" s="1278"/>
      <c r="AT56" s="1278"/>
      <c r="AU56" s="1278"/>
      <c r="AV56" s="1278"/>
      <c r="AW56" s="1278"/>
      <c r="AX56" s="1278"/>
      <c r="AY56" s="1278"/>
      <c r="AZ56" s="1278"/>
      <c r="BA56" s="1278"/>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2"/>
      <c r="H57" s="1282"/>
      <c r="I57" s="1280"/>
      <c r="J57" s="1280"/>
      <c r="K57" s="1283"/>
      <c r="L57" s="1283"/>
      <c r="M57" s="1283"/>
      <c r="N57" s="1283"/>
      <c r="AM57" s="367"/>
      <c r="AN57" s="1278"/>
      <c r="AO57" s="1278"/>
      <c r="AP57" s="1278"/>
      <c r="AQ57" s="1278"/>
      <c r="AR57" s="1278"/>
      <c r="AS57" s="1278"/>
      <c r="AT57" s="1278"/>
      <c r="AU57" s="1278"/>
      <c r="AV57" s="1278"/>
      <c r="AW57" s="1278"/>
      <c r="AX57" s="1278"/>
      <c r="AY57" s="1278"/>
      <c r="AZ57" s="1278"/>
      <c r="BA57" s="1278"/>
      <c r="BB57" s="1279" t="s">
        <v>628</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60.8</v>
      </c>
      <c r="BY57" s="1276"/>
      <c r="BZ57" s="1276"/>
      <c r="CA57" s="1276"/>
      <c r="CB57" s="1276"/>
      <c r="CC57" s="1276"/>
      <c r="CD57" s="1276"/>
      <c r="CE57" s="1276"/>
      <c r="CF57" s="1276">
        <v>61</v>
      </c>
      <c r="CG57" s="1276"/>
      <c r="CH57" s="1276"/>
      <c r="CI57" s="1276"/>
      <c r="CJ57" s="1276"/>
      <c r="CK57" s="1276"/>
      <c r="CL57" s="1276"/>
      <c r="CM57" s="1276"/>
      <c r="CN57" s="1276">
        <v>61.7</v>
      </c>
      <c r="CO57" s="1276"/>
      <c r="CP57" s="1276"/>
      <c r="CQ57" s="1276"/>
      <c r="CR57" s="1276"/>
      <c r="CS57" s="1276"/>
      <c r="CT57" s="1276"/>
      <c r="CU57" s="1276"/>
      <c r="CV57" s="1276">
        <v>62.4</v>
      </c>
      <c r="CW57" s="1276"/>
      <c r="CX57" s="1276"/>
      <c r="CY57" s="1276"/>
      <c r="CZ57" s="1276"/>
      <c r="DA57" s="1276"/>
      <c r="DB57" s="1276"/>
      <c r="DC57" s="1276"/>
      <c r="DD57" s="393"/>
      <c r="DE57" s="388"/>
    </row>
    <row r="58" spans="1:109" s="382" customFormat="1" ht="13.5" x14ac:dyDescent="0.15">
      <c r="A58" s="367"/>
      <c r="B58" s="388"/>
      <c r="G58" s="1282"/>
      <c r="H58" s="1282"/>
      <c r="I58" s="1280"/>
      <c r="J58" s="1280"/>
      <c r="K58" s="1283"/>
      <c r="L58" s="1283"/>
      <c r="M58" s="1283"/>
      <c r="N58" s="1283"/>
      <c r="AM58" s="367"/>
      <c r="AN58" s="1278"/>
      <c r="AO58" s="1278"/>
      <c r="AP58" s="1278"/>
      <c r="AQ58" s="1278"/>
      <c r="AR58" s="1278"/>
      <c r="AS58" s="1278"/>
      <c r="AT58" s="1278"/>
      <c r="AU58" s="1278"/>
      <c r="AV58" s="1278"/>
      <c r="AW58" s="1278"/>
      <c r="AX58" s="1278"/>
      <c r="AY58" s="1278"/>
      <c r="AZ58" s="1278"/>
      <c r="BA58" s="1278"/>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627</v>
      </c>
    </row>
    <row r="64" spans="1:109" ht="13.5" x14ac:dyDescent="0.15">
      <c r="B64" s="368"/>
      <c r="G64" s="383"/>
      <c r="I64" s="385"/>
      <c r="J64" s="385"/>
      <c r="K64" s="385"/>
      <c r="L64" s="385"/>
      <c r="M64" s="385"/>
      <c r="N64" s="384"/>
      <c r="AM64" s="383"/>
      <c r="AN64" s="383" t="s">
        <v>626</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8" t="s">
        <v>625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624</v>
      </c>
    </row>
    <row r="72" spans="2:107" ht="13.5" x14ac:dyDescent="0.15">
      <c r="B72" s="368"/>
      <c r="G72" s="1282"/>
      <c r="H72" s="1282"/>
      <c r="I72" s="1282"/>
      <c r="J72" s="1282"/>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78" t="s">
        <v>574</v>
      </c>
      <c r="BQ72" s="1278"/>
      <c r="BR72" s="1278"/>
      <c r="BS72" s="1278"/>
      <c r="BT72" s="1278"/>
      <c r="BU72" s="1278"/>
      <c r="BV72" s="1278"/>
      <c r="BW72" s="1278"/>
      <c r="BX72" s="1278" t="s">
        <v>575</v>
      </c>
      <c r="BY72" s="1278"/>
      <c r="BZ72" s="1278"/>
      <c r="CA72" s="1278"/>
      <c r="CB72" s="1278"/>
      <c r="CC72" s="1278"/>
      <c r="CD72" s="1278"/>
      <c r="CE72" s="1278"/>
      <c r="CF72" s="1278" t="s">
        <v>576</v>
      </c>
      <c r="CG72" s="1278"/>
      <c r="CH72" s="1278"/>
      <c r="CI72" s="1278"/>
      <c r="CJ72" s="1278"/>
      <c r="CK72" s="1278"/>
      <c r="CL72" s="1278"/>
      <c r="CM72" s="1278"/>
      <c r="CN72" s="1278" t="s">
        <v>577</v>
      </c>
      <c r="CO72" s="1278"/>
      <c r="CP72" s="1278"/>
      <c r="CQ72" s="1278"/>
      <c r="CR72" s="1278"/>
      <c r="CS72" s="1278"/>
      <c r="CT72" s="1278"/>
      <c r="CU72" s="1278"/>
      <c r="CV72" s="1278" t="s">
        <v>578</v>
      </c>
      <c r="CW72" s="1278"/>
      <c r="CX72" s="1278"/>
      <c r="CY72" s="1278"/>
      <c r="CZ72" s="1278"/>
      <c r="DA72" s="1278"/>
      <c r="DB72" s="1278"/>
      <c r="DC72" s="1278"/>
    </row>
    <row r="73" spans="2:107" ht="13.5" x14ac:dyDescent="0.15">
      <c r="B73" s="368"/>
      <c r="G73" s="1287"/>
      <c r="H73" s="1287"/>
      <c r="I73" s="1287"/>
      <c r="J73" s="1287"/>
      <c r="K73" s="1277"/>
      <c r="L73" s="1277"/>
      <c r="M73" s="1277"/>
      <c r="N73" s="1277"/>
      <c r="AM73" s="374"/>
      <c r="AN73" s="1279" t="s">
        <v>623</v>
      </c>
      <c r="AO73" s="1279"/>
      <c r="AP73" s="1279"/>
      <c r="AQ73" s="1279"/>
      <c r="AR73" s="1279"/>
      <c r="AS73" s="1279"/>
      <c r="AT73" s="1279"/>
      <c r="AU73" s="1279"/>
      <c r="AV73" s="1279"/>
      <c r="AW73" s="1279"/>
      <c r="AX73" s="1279"/>
      <c r="AY73" s="1279"/>
      <c r="AZ73" s="1279"/>
      <c r="BA73" s="1279"/>
      <c r="BB73" s="1279" t="s">
        <v>621</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v>12.6</v>
      </c>
      <c r="CG73" s="1276"/>
      <c r="CH73" s="1276"/>
      <c r="CI73" s="1276"/>
      <c r="CJ73" s="1276"/>
      <c r="CK73" s="1276"/>
      <c r="CL73" s="1276"/>
      <c r="CM73" s="1276"/>
      <c r="CN73" s="1276">
        <v>12.8</v>
      </c>
      <c r="CO73" s="1276"/>
      <c r="CP73" s="1276"/>
      <c r="CQ73" s="1276"/>
      <c r="CR73" s="1276"/>
      <c r="CS73" s="1276"/>
      <c r="CT73" s="1276"/>
      <c r="CU73" s="1276"/>
      <c r="CV73" s="1276"/>
      <c r="CW73" s="1276"/>
      <c r="CX73" s="1276"/>
      <c r="CY73" s="1276"/>
      <c r="CZ73" s="1276"/>
      <c r="DA73" s="1276"/>
      <c r="DB73" s="1276"/>
      <c r="DC73" s="1276"/>
    </row>
    <row r="74" spans="2:107" ht="13.5" x14ac:dyDescent="0.15">
      <c r="B74" s="368"/>
      <c r="G74" s="1287"/>
      <c r="H74" s="1287"/>
      <c r="I74" s="1287"/>
      <c r="J74" s="1287"/>
      <c r="K74" s="1277"/>
      <c r="L74" s="1277"/>
      <c r="M74" s="1277"/>
      <c r="N74" s="1277"/>
      <c r="AM74" s="37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87"/>
      <c r="H75" s="1287"/>
      <c r="I75" s="1282"/>
      <c r="J75" s="1282"/>
      <c r="K75" s="1283"/>
      <c r="L75" s="1283"/>
      <c r="M75" s="1283"/>
      <c r="N75" s="1283"/>
      <c r="AM75" s="374"/>
      <c r="AN75" s="1279"/>
      <c r="AO75" s="1279"/>
      <c r="AP75" s="1279"/>
      <c r="AQ75" s="1279"/>
      <c r="AR75" s="1279"/>
      <c r="AS75" s="1279"/>
      <c r="AT75" s="1279"/>
      <c r="AU75" s="1279"/>
      <c r="AV75" s="1279"/>
      <c r="AW75" s="1279"/>
      <c r="AX75" s="1279"/>
      <c r="AY75" s="1279"/>
      <c r="AZ75" s="1279"/>
      <c r="BA75" s="1279"/>
      <c r="BB75" s="1279" t="s">
        <v>620</v>
      </c>
      <c r="BC75" s="1279"/>
      <c r="BD75" s="1279"/>
      <c r="BE75" s="1279"/>
      <c r="BF75" s="1279"/>
      <c r="BG75" s="1279"/>
      <c r="BH75" s="1279"/>
      <c r="BI75" s="1279"/>
      <c r="BJ75" s="1279"/>
      <c r="BK75" s="1279"/>
      <c r="BL75" s="1279"/>
      <c r="BM75" s="1279"/>
      <c r="BN75" s="1279"/>
      <c r="BO75" s="1279"/>
      <c r="BP75" s="1276">
        <v>5.8</v>
      </c>
      <c r="BQ75" s="1276"/>
      <c r="BR75" s="1276"/>
      <c r="BS75" s="1276"/>
      <c r="BT75" s="1276"/>
      <c r="BU75" s="1276"/>
      <c r="BV75" s="1276"/>
      <c r="BW75" s="1276"/>
      <c r="BX75" s="1276">
        <v>5.4</v>
      </c>
      <c r="BY75" s="1276"/>
      <c r="BZ75" s="1276"/>
      <c r="CA75" s="1276"/>
      <c r="CB75" s="1276"/>
      <c r="CC75" s="1276"/>
      <c r="CD75" s="1276"/>
      <c r="CE75" s="1276"/>
      <c r="CF75" s="1276">
        <v>5.7</v>
      </c>
      <c r="CG75" s="1276"/>
      <c r="CH75" s="1276"/>
      <c r="CI75" s="1276"/>
      <c r="CJ75" s="1276"/>
      <c r="CK75" s="1276"/>
      <c r="CL75" s="1276"/>
      <c r="CM75" s="1276"/>
      <c r="CN75" s="1276">
        <v>6.7</v>
      </c>
      <c r="CO75" s="1276"/>
      <c r="CP75" s="1276"/>
      <c r="CQ75" s="1276"/>
      <c r="CR75" s="1276"/>
      <c r="CS75" s="1276"/>
      <c r="CT75" s="1276"/>
      <c r="CU75" s="1276"/>
      <c r="CV75" s="1276">
        <v>7.5</v>
      </c>
      <c r="CW75" s="1276"/>
      <c r="CX75" s="1276"/>
      <c r="CY75" s="1276"/>
      <c r="CZ75" s="1276"/>
      <c r="DA75" s="1276"/>
      <c r="DB75" s="1276"/>
      <c r="DC75" s="1276"/>
    </row>
    <row r="76" spans="2:107" ht="13.5" x14ac:dyDescent="0.15">
      <c r="B76" s="368"/>
      <c r="G76" s="1287"/>
      <c r="H76" s="1287"/>
      <c r="I76" s="1282"/>
      <c r="J76" s="1282"/>
      <c r="K76" s="1283"/>
      <c r="L76" s="1283"/>
      <c r="M76" s="1283"/>
      <c r="N76" s="1283"/>
      <c r="AM76" s="37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2"/>
      <c r="H77" s="1282"/>
      <c r="I77" s="1282"/>
      <c r="J77" s="1282"/>
      <c r="K77" s="1277"/>
      <c r="L77" s="1277"/>
      <c r="M77" s="1277"/>
      <c r="N77" s="1277"/>
      <c r="AN77" s="1278" t="s">
        <v>622</v>
      </c>
      <c r="AO77" s="1278"/>
      <c r="AP77" s="1278"/>
      <c r="AQ77" s="1278"/>
      <c r="AR77" s="1278"/>
      <c r="AS77" s="1278"/>
      <c r="AT77" s="1278"/>
      <c r="AU77" s="1278"/>
      <c r="AV77" s="1278"/>
      <c r="AW77" s="1278"/>
      <c r="AX77" s="1278"/>
      <c r="AY77" s="1278"/>
      <c r="AZ77" s="1278"/>
      <c r="BA77" s="1278"/>
      <c r="BB77" s="1279" t="s">
        <v>621</v>
      </c>
      <c r="BC77" s="1279"/>
      <c r="BD77" s="1279"/>
      <c r="BE77" s="1279"/>
      <c r="BF77" s="1279"/>
      <c r="BG77" s="1279"/>
      <c r="BH77" s="1279"/>
      <c r="BI77" s="1279"/>
      <c r="BJ77" s="1279"/>
      <c r="BK77" s="1279"/>
      <c r="BL77" s="1279"/>
      <c r="BM77" s="1279"/>
      <c r="BN77" s="1279"/>
      <c r="BO77" s="1279"/>
      <c r="BP77" s="1276">
        <v>53.4</v>
      </c>
      <c r="BQ77" s="1276"/>
      <c r="BR77" s="1276"/>
      <c r="BS77" s="1276"/>
      <c r="BT77" s="1276"/>
      <c r="BU77" s="1276"/>
      <c r="BV77" s="1276"/>
      <c r="BW77" s="1276"/>
      <c r="BX77" s="1276">
        <v>48</v>
      </c>
      <c r="BY77" s="1276"/>
      <c r="BZ77" s="1276"/>
      <c r="CA77" s="1276"/>
      <c r="CB77" s="1276"/>
      <c r="CC77" s="1276"/>
      <c r="CD77" s="1276"/>
      <c r="CE77" s="1276"/>
      <c r="CF77" s="1276">
        <v>49.1</v>
      </c>
      <c r="CG77" s="1276"/>
      <c r="CH77" s="1276"/>
      <c r="CI77" s="1276"/>
      <c r="CJ77" s="1276"/>
      <c r="CK77" s="1276"/>
      <c r="CL77" s="1276"/>
      <c r="CM77" s="1276"/>
      <c r="CN77" s="1276">
        <v>41.5</v>
      </c>
      <c r="CO77" s="1276"/>
      <c r="CP77" s="1276"/>
      <c r="CQ77" s="1276"/>
      <c r="CR77" s="1276"/>
      <c r="CS77" s="1276"/>
      <c r="CT77" s="1276"/>
      <c r="CU77" s="1276"/>
      <c r="CV77" s="1276">
        <v>25.2</v>
      </c>
      <c r="CW77" s="1276"/>
      <c r="CX77" s="1276"/>
      <c r="CY77" s="1276"/>
      <c r="CZ77" s="1276"/>
      <c r="DA77" s="1276"/>
      <c r="DB77" s="1276"/>
      <c r="DC77" s="1276"/>
    </row>
    <row r="78" spans="2:107" ht="13.5" x14ac:dyDescent="0.15">
      <c r="B78" s="368"/>
      <c r="G78" s="1282"/>
      <c r="H78" s="1282"/>
      <c r="I78" s="1282"/>
      <c r="J78" s="1282"/>
      <c r="K78" s="1277"/>
      <c r="L78" s="1277"/>
      <c r="M78" s="1277"/>
      <c r="N78" s="1277"/>
      <c r="AN78" s="1278"/>
      <c r="AO78" s="1278"/>
      <c r="AP78" s="1278"/>
      <c r="AQ78" s="1278"/>
      <c r="AR78" s="1278"/>
      <c r="AS78" s="1278"/>
      <c r="AT78" s="1278"/>
      <c r="AU78" s="1278"/>
      <c r="AV78" s="1278"/>
      <c r="AW78" s="1278"/>
      <c r="AX78" s="1278"/>
      <c r="AY78" s="1278"/>
      <c r="AZ78" s="1278"/>
      <c r="BA78" s="1278"/>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2"/>
      <c r="H79" s="1282"/>
      <c r="I79" s="1280"/>
      <c r="J79" s="1280"/>
      <c r="K79" s="1281"/>
      <c r="L79" s="1281"/>
      <c r="M79" s="1281"/>
      <c r="N79" s="1281"/>
      <c r="AN79" s="1278"/>
      <c r="AO79" s="1278"/>
      <c r="AP79" s="1278"/>
      <c r="AQ79" s="1278"/>
      <c r="AR79" s="1278"/>
      <c r="AS79" s="1278"/>
      <c r="AT79" s="1278"/>
      <c r="AU79" s="1278"/>
      <c r="AV79" s="1278"/>
      <c r="AW79" s="1278"/>
      <c r="AX79" s="1278"/>
      <c r="AY79" s="1278"/>
      <c r="AZ79" s="1278"/>
      <c r="BA79" s="1278"/>
      <c r="BB79" s="1279" t="s">
        <v>620</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9.6</v>
      </c>
      <c r="BY79" s="1276"/>
      <c r="BZ79" s="1276"/>
      <c r="CA79" s="1276"/>
      <c r="CB79" s="1276"/>
      <c r="CC79" s="1276"/>
      <c r="CD79" s="1276"/>
      <c r="CE79" s="1276"/>
      <c r="CF79" s="1276">
        <v>9.5</v>
      </c>
      <c r="CG79" s="1276"/>
      <c r="CH79" s="1276"/>
      <c r="CI79" s="1276"/>
      <c r="CJ79" s="1276"/>
      <c r="CK79" s="1276"/>
      <c r="CL79" s="1276"/>
      <c r="CM79" s="1276"/>
      <c r="CN79" s="1276">
        <v>9.1999999999999993</v>
      </c>
      <c r="CO79" s="1276"/>
      <c r="CP79" s="1276"/>
      <c r="CQ79" s="1276"/>
      <c r="CR79" s="1276"/>
      <c r="CS79" s="1276"/>
      <c r="CT79" s="1276"/>
      <c r="CU79" s="1276"/>
      <c r="CV79" s="1276">
        <v>8.9</v>
      </c>
      <c r="CW79" s="1276"/>
      <c r="CX79" s="1276"/>
      <c r="CY79" s="1276"/>
      <c r="CZ79" s="1276"/>
      <c r="DA79" s="1276"/>
      <c r="DB79" s="1276"/>
      <c r="DC79" s="1276"/>
    </row>
    <row r="80" spans="2:107" ht="13.5" x14ac:dyDescent="0.15">
      <c r="B80" s="368"/>
      <c r="G80" s="1282"/>
      <c r="H80" s="1282"/>
      <c r="I80" s="1280"/>
      <c r="J80" s="1280"/>
      <c r="K80" s="1281"/>
      <c r="L80" s="1281"/>
      <c r="M80" s="1281"/>
      <c r="N80" s="1281"/>
      <c r="AN80" s="1278"/>
      <c r="AO80" s="1278"/>
      <c r="AP80" s="1278"/>
      <c r="AQ80" s="1278"/>
      <c r="AR80" s="1278"/>
      <c r="AS80" s="1278"/>
      <c r="AT80" s="1278"/>
      <c r="AU80" s="1278"/>
      <c r="AV80" s="1278"/>
      <c r="AW80" s="1278"/>
      <c r="AX80" s="1278"/>
      <c r="AY80" s="1278"/>
      <c r="AZ80" s="1278"/>
      <c r="BA80" s="1278"/>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OieEcw7XOoVpM67FbHkxMT15WG7tFV4T70BkGvLYjdAyEfMj7S1s+CSfXwxqjwTiqW632N4BYFxL2W730yGP/w==" saltValue="Z68f21+IAVstKTftQsw9/w=="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00639-D788-4A9B-A723-5CB44C0CE843}">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521</v>
      </c>
    </row>
  </sheetData>
  <sheetProtection algorithmName="SHA-512" hashValue="qq4Y110kDNEOAQ6Xw7LFc19zua2dul+RUdxcj4/pnbJbPElJbjmFzfqOFK/duHLeWo1npAeyqtyy7m8WAjmOSA==" saltValue="AqCyGGbkkI3d/4GqQyt28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BA75-9A8A-4D96-9FE2-94C98D9722D4}">
  <sheetPr>
    <pageSetUpPr fitToPage="1"/>
  </sheetPr>
  <dimension ref="A1:DR125"/>
  <sheetViews>
    <sheetView showGridLines="0" zoomScaleNormal="100" zoomScaleSheetLayoutView="55" workbookViewId="0">
      <selection activeCell="AF39" sqref="AF3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521</v>
      </c>
    </row>
  </sheetData>
  <sheetProtection algorithmName="SHA-512" hashValue="wlc4P49t8FSNuepdqb7PzINsIoj0hi/f7PuJYpOnvDAERlScpGkcJLL8K5S68BcuBudFY4S1rHNrPLov607tmw==" saltValue="TaQGMarCYCimUmubmieza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128822</v>
      </c>
      <c r="E3" s="153"/>
      <c r="F3" s="154">
        <v>88968</v>
      </c>
      <c r="G3" s="155"/>
      <c r="H3" s="156"/>
    </row>
    <row r="4" spans="1:8" x14ac:dyDescent="0.15">
      <c r="A4" s="157"/>
      <c r="B4" s="158"/>
      <c r="C4" s="159"/>
      <c r="D4" s="160">
        <v>72550</v>
      </c>
      <c r="E4" s="161"/>
      <c r="F4" s="162">
        <v>45482</v>
      </c>
      <c r="G4" s="163"/>
      <c r="H4" s="164"/>
    </row>
    <row r="5" spans="1:8" x14ac:dyDescent="0.15">
      <c r="A5" s="145" t="s">
        <v>566</v>
      </c>
      <c r="B5" s="150"/>
      <c r="C5" s="151"/>
      <c r="D5" s="152">
        <v>181721</v>
      </c>
      <c r="E5" s="153"/>
      <c r="F5" s="154">
        <v>85173</v>
      </c>
      <c r="G5" s="155"/>
      <c r="H5" s="156"/>
    </row>
    <row r="6" spans="1:8" x14ac:dyDescent="0.15">
      <c r="A6" s="157"/>
      <c r="B6" s="158"/>
      <c r="C6" s="159"/>
      <c r="D6" s="160">
        <v>67565</v>
      </c>
      <c r="E6" s="161"/>
      <c r="F6" s="162">
        <v>43913</v>
      </c>
      <c r="G6" s="163"/>
      <c r="H6" s="164"/>
    </row>
    <row r="7" spans="1:8" x14ac:dyDescent="0.15">
      <c r="A7" s="145" t="s">
        <v>567</v>
      </c>
      <c r="B7" s="150"/>
      <c r="C7" s="151"/>
      <c r="D7" s="152">
        <v>266645</v>
      </c>
      <c r="E7" s="153"/>
      <c r="F7" s="154">
        <v>94081</v>
      </c>
      <c r="G7" s="155"/>
      <c r="H7" s="156"/>
    </row>
    <row r="8" spans="1:8" x14ac:dyDescent="0.15">
      <c r="A8" s="157"/>
      <c r="B8" s="158"/>
      <c r="C8" s="159"/>
      <c r="D8" s="160">
        <v>152397</v>
      </c>
      <c r="E8" s="161"/>
      <c r="F8" s="162">
        <v>48949</v>
      </c>
      <c r="G8" s="163"/>
      <c r="H8" s="164"/>
    </row>
    <row r="9" spans="1:8" x14ac:dyDescent="0.15">
      <c r="A9" s="145" t="s">
        <v>568</v>
      </c>
      <c r="B9" s="150"/>
      <c r="C9" s="151"/>
      <c r="D9" s="152">
        <v>122939</v>
      </c>
      <c r="E9" s="153"/>
      <c r="F9" s="154">
        <v>92632</v>
      </c>
      <c r="G9" s="155"/>
      <c r="H9" s="156"/>
    </row>
    <row r="10" spans="1:8" x14ac:dyDescent="0.15">
      <c r="A10" s="157"/>
      <c r="B10" s="158"/>
      <c r="C10" s="159"/>
      <c r="D10" s="160">
        <v>71592</v>
      </c>
      <c r="E10" s="161"/>
      <c r="F10" s="162">
        <v>47978</v>
      </c>
      <c r="G10" s="163"/>
      <c r="H10" s="164"/>
    </row>
    <row r="11" spans="1:8" x14ac:dyDescent="0.15">
      <c r="A11" s="145" t="s">
        <v>569</v>
      </c>
      <c r="B11" s="150"/>
      <c r="C11" s="151"/>
      <c r="D11" s="152">
        <v>147149</v>
      </c>
      <c r="E11" s="153"/>
      <c r="F11" s="154">
        <v>96469</v>
      </c>
      <c r="G11" s="155"/>
      <c r="H11" s="156"/>
    </row>
    <row r="12" spans="1:8" x14ac:dyDescent="0.15">
      <c r="A12" s="157"/>
      <c r="B12" s="158"/>
      <c r="C12" s="165"/>
      <c r="D12" s="160">
        <v>95516</v>
      </c>
      <c r="E12" s="161"/>
      <c r="F12" s="162">
        <v>49775</v>
      </c>
      <c r="G12" s="163"/>
      <c r="H12" s="164"/>
    </row>
    <row r="13" spans="1:8" x14ac:dyDescent="0.15">
      <c r="A13" s="145"/>
      <c r="B13" s="150"/>
      <c r="C13" s="166"/>
      <c r="D13" s="167">
        <v>169455</v>
      </c>
      <c r="E13" s="168"/>
      <c r="F13" s="169">
        <v>91465</v>
      </c>
      <c r="G13" s="170"/>
      <c r="H13" s="156"/>
    </row>
    <row r="14" spans="1:8" x14ac:dyDescent="0.15">
      <c r="A14" s="157"/>
      <c r="B14" s="158"/>
      <c r="C14" s="159"/>
      <c r="D14" s="160">
        <v>91924</v>
      </c>
      <c r="E14" s="161"/>
      <c r="F14" s="162">
        <v>47219</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4.5599999999999996</v>
      </c>
      <c r="C19" s="171">
        <f>ROUND(VALUE(SUBSTITUTE(実質収支比率等に係る経年分析!G$48,"▲","-")),2)</f>
        <v>3.79</v>
      </c>
      <c r="D19" s="171">
        <f>ROUND(VALUE(SUBSTITUTE(実質収支比率等に係る経年分析!H$48,"▲","-")),2)</f>
        <v>3.93</v>
      </c>
      <c r="E19" s="171">
        <f>ROUND(VALUE(SUBSTITUTE(実質収支比率等に係る経年分析!I$48,"▲","-")),2)</f>
        <v>8.4</v>
      </c>
      <c r="F19" s="171">
        <f>ROUND(VALUE(SUBSTITUTE(実質収支比率等に係る経年分析!J$48,"▲","-")),2)</f>
        <v>4.21</v>
      </c>
    </row>
    <row r="20" spans="1:11" x14ac:dyDescent="0.15">
      <c r="A20" s="171" t="s">
        <v>55</v>
      </c>
      <c r="B20" s="171">
        <f>ROUND(VALUE(SUBSTITUTE(実質収支比率等に係る経年分析!F$47,"▲","-")),2)</f>
        <v>29.07</v>
      </c>
      <c r="C20" s="171">
        <f>ROUND(VALUE(SUBSTITUTE(実質収支比率等に係る経年分析!G$47,"▲","-")),2)</f>
        <v>29.24</v>
      </c>
      <c r="D20" s="171">
        <f>ROUND(VALUE(SUBSTITUTE(実質収支比率等に係る経年分析!H$47,"▲","-")),2)</f>
        <v>26.43</v>
      </c>
      <c r="E20" s="171">
        <f>ROUND(VALUE(SUBSTITUTE(実質収支比率等に係る経年分析!I$47,"▲","-")),2)</f>
        <v>22.87</v>
      </c>
      <c r="F20" s="171">
        <f>ROUND(VALUE(SUBSTITUTE(実質収支比率等に係る経年分析!J$47,"▲","-")),2)</f>
        <v>22.71</v>
      </c>
    </row>
    <row r="21" spans="1:11" x14ac:dyDescent="0.15">
      <c r="A21" s="171" t="s">
        <v>56</v>
      </c>
      <c r="B21" s="171">
        <f>IF(ISNUMBER(VALUE(SUBSTITUTE(実質収支比率等に係る経年分析!F$49,"▲","-"))),ROUND(VALUE(SUBSTITUTE(実質収支比率等に係る経年分析!F$49,"▲","-")),2),NA())</f>
        <v>1.18</v>
      </c>
      <c r="C21" s="171">
        <f>IF(ISNUMBER(VALUE(SUBSTITUTE(実質収支比率等に係る経年分析!G$49,"▲","-"))),ROUND(VALUE(SUBSTITUTE(実質収支比率等に係る経年分析!G$49,"▲","-")),2),NA())</f>
        <v>-1.46</v>
      </c>
      <c r="D21" s="171">
        <f>IF(ISNUMBER(VALUE(SUBSTITUTE(実質収支比率等に係る経年分析!H$49,"▲","-"))),ROUND(VALUE(SUBSTITUTE(実質収支比率等に係る経年分析!H$49,"▲","-")),2),NA())</f>
        <v>-3.4</v>
      </c>
      <c r="E21" s="171">
        <f>IF(ISNUMBER(VALUE(SUBSTITUTE(実質収支比率等に係る経年分析!I$49,"▲","-"))),ROUND(VALUE(SUBSTITUTE(実質収支比率等に係る経年分析!I$49,"▲","-")),2),NA())</f>
        <v>1.06</v>
      </c>
      <c r="F21" s="171">
        <f>IF(ISNUMBER(VALUE(SUBSTITUTE(実質収支比率等に係る経年分析!J$49,"▲","-"))),ROUND(VALUE(SUBSTITUTE(実質収支比率等に係る経年分析!J$49,"▲","-")),2),NA())</f>
        <v>-1.68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国民健康保険事業特別会計（直営診療施設勘定）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土地取得事業特別会計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診療所事業特別会計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国民健康保険事業特別会計（事業勘定）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0.24</v>
      </c>
    </row>
    <row r="34" spans="1:16" x14ac:dyDescent="0.15">
      <c r="A34" s="172" t="str">
        <f>IF(連結実質赤字比率に係る赤字・黒字の構成分析!C$36="",NA(),連結実質赤字比率に係る赤字・黒字の構成分析!C$36)</f>
        <v>介護保険事業特別会計（事業勘定）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1.0900000000000001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3.93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8.39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4.4800000000000004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4.6100000000000003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4.93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5.98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3570</v>
      </c>
      <c r="E42" s="173"/>
      <c r="F42" s="173"/>
      <c r="G42" s="173">
        <f>'実質公債費比率（分子）の構造'!L$52</f>
        <v>3458</v>
      </c>
      <c r="H42" s="173"/>
      <c r="I42" s="173"/>
      <c r="J42" s="173">
        <f>'実質公債費比率（分子）の構造'!M$52</f>
        <v>3426</v>
      </c>
      <c r="K42" s="173"/>
      <c r="L42" s="173"/>
      <c r="M42" s="173">
        <f>'実質公債費比率（分子）の構造'!N$52</f>
        <v>3399</v>
      </c>
      <c r="N42" s="173"/>
      <c r="O42" s="173"/>
      <c r="P42" s="173">
        <f>'実質公債費比率（分子）の構造'!O$52</f>
        <v>3290</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3</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32</v>
      </c>
      <c r="C44" s="173"/>
      <c r="D44" s="173"/>
      <c r="E44" s="173">
        <f>'実質公債費比率（分子）の構造'!L$50</f>
        <v>29</v>
      </c>
      <c r="F44" s="173"/>
      <c r="G44" s="173"/>
      <c r="H44" s="173">
        <f>'実質公債費比率（分子）の構造'!M$50</f>
        <v>30</v>
      </c>
      <c r="I44" s="173"/>
      <c r="J44" s="173"/>
      <c r="K44" s="173">
        <f>'実質公債費比率（分子）の構造'!N$50</f>
        <v>29</v>
      </c>
      <c r="L44" s="173"/>
      <c r="M44" s="173"/>
      <c r="N44" s="173">
        <f>'実質公債費比率（分子）の構造'!O$50</f>
        <v>28</v>
      </c>
      <c r="O44" s="173"/>
      <c r="P44" s="173"/>
    </row>
    <row r="45" spans="1:16" x14ac:dyDescent="0.15">
      <c r="A45" s="173" t="s">
        <v>66</v>
      </c>
      <c r="B45" s="173">
        <f>'実質公債費比率（分子）の構造'!K$49</f>
        <v>295</v>
      </c>
      <c r="C45" s="173"/>
      <c r="D45" s="173"/>
      <c r="E45" s="173">
        <f>'実質公債費比率（分子）の構造'!L$49</f>
        <v>292</v>
      </c>
      <c r="F45" s="173"/>
      <c r="G45" s="173"/>
      <c r="H45" s="173">
        <f>'実質公債費比率（分子）の構造'!M$49</f>
        <v>278</v>
      </c>
      <c r="I45" s="173"/>
      <c r="J45" s="173"/>
      <c r="K45" s="173">
        <f>'実質公債費比率（分子）の構造'!N$49</f>
        <v>309</v>
      </c>
      <c r="L45" s="173"/>
      <c r="M45" s="173"/>
      <c r="N45" s="173">
        <f>'実質公債費比率（分子）の構造'!O$49</f>
        <v>284</v>
      </c>
      <c r="O45" s="173"/>
      <c r="P45" s="173"/>
    </row>
    <row r="46" spans="1:16" x14ac:dyDescent="0.15">
      <c r="A46" s="173" t="s">
        <v>67</v>
      </c>
      <c r="B46" s="173">
        <f>'実質公債費比率（分子）の構造'!K$48</f>
        <v>169</v>
      </c>
      <c r="C46" s="173"/>
      <c r="D46" s="173"/>
      <c r="E46" s="173">
        <f>'実質公債費比率（分子）の構造'!L$48</f>
        <v>175</v>
      </c>
      <c r="F46" s="173"/>
      <c r="G46" s="173"/>
      <c r="H46" s="173">
        <f>'実質公債費比率（分子）の構造'!M$48</f>
        <v>174</v>
      </c>
      <c r="I46" s="173"/>
      <c r="J46" s="173"/>
      <c r="K46" s="173">
        <f>'実質公債費比率（分子）の構造'!N$48</f>
        <v>392</v>
      </c>
      <c r="L46" s="173"/>
      <c r="M46" s="173"/>
      <c r="N46" s="173">
        <f>'実質公債費比率（分子）の構造'!O$48</f>
        <v>132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3882</v>
      </c>
      <c r="C49" s="173"/>
      <c r="D49" s="173"/>
      <c r="E49" s="173">
        <f>'実質公債費比率（分子）の構造'!L$45</f>
        <v>3665</v>
      </c>
      <c r="F49" s="173"/>
      <c r="G49" s="173"/>
      <c r="H49" s="173">
        <f>'実質公債費比率（分子）の構造'!M$45</f>
        <v>3721</v>
      </c>
      <c r="I49" s="173"/>
      <c r="J49" s="173"/>
      <c r="K49" s="173">
        <f>'実質公債費比率（分子）の構造'!N$45</f>
        <v>3806</v>
      </c>
      <c r="L49" s="173"/>
      <c r="M49" s="173"/>
      <c r="N49" s="173">
        <f>'実質公債費比率（分子）の構造'!O$45</f>
        <v>3911</v>
      </c>
      <c r="O49" s="173"/>
      <c r="P49" s="173"/>
    </row>
    <row r="50" spans="1:16" x14ac:dyDescent="0.15">
      <c r="A50" s="173" t="s">
        <v>71</v>
      </c>
      <c r="B50" s="173" t="e">
        <f>NA()</f>
        <v>#N/A</v>
      </c>
      <c r="C50" s="173">
        <f>IF(ISNUMBER('実質公債費比率（分子）の構造'!K$53),'実質公債費比率（分子）の構造'!K$53,NA())</f>
        <v>808</v>
      </c>
      <c r="D50" s="173" t="e">
        <f>NA()</f>
        <v>#N/A</v>
      </c>
      <c r="E50" s="173" t="e">
        <f>NA()</f>
        <v>#N/A</v>
      </c>
      <c r="F50" s="173">
        <f>IF(ISNUMBER('実質公債費比率（分子）の構造'!L$53),'実質公債費比率（分子）の構造'!L$53,NA())</f>
        <v>703</v>
      </c>
      <c r="G50" s="173" t="e">
        <f>NA()</f>
        <v>#N/A</v>
      </c>
      <c r="H50" s="173" t="e">
        <f>NA()</f>
        <v>#N/A</v>
      </c>
      <c r="I50" s="173">
        <f>IF(ISNUMBER('実質公債費比率（分子）の構造'!M$53),'実質公債費比率（分子）の構造'!M$53,NA())</f>
        <v>780</v>
      </c>
      <c r="J50" s="173" t="e">
        <f>NA()</f>
        <v>#N/A</v>
      </c>
      <c r="K50" s="173" t="e">
        <f>NA()</f>
        <v>#N/A</v>
      </c>
      <c r="L50" s="173">
        <f>IF(ISNUMBER('実質公債費比率（分子）の構造'!N$53),'実質公債費比率（分子）の構造'!N$53,NA())</f>
        <v>1137</v>
      </c>
      <c r="M50" s="173" t="e">
        <f>NA()</f>
        <v>#N/A</v>
      </c>
      <c r="N50" s="173" t="e">
        <f>NA()</f>
        <v>#N/A</v>
      </c>
      <c r="O50" s="173">
        <f>IF(ISNUMBER('実質公債費比率（分子）の構造'!O$53),'実質公債費比率（分子）の構造'!O$53,NA())</f>
        <v>1065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28338</v>
      </c>
      <c r="E56" s="172"/>
      <c r="F56" s="172"/>
      <c r="G56" s="172">
        <f>'将来負担比率（分子）の構造'!J$52</f>
        <v>28327</v>
      </c>
      <c r="H56" s="172"/>
      <c r="I56" s="172"/>
      <c r="J56" s="172">
        <f>'将来負担比率（分子）の構造'!K$52</f>
        <v>30530</v>
      </c>
      <c r="K56" s="172"/>
      <c r="L56" s="172"/>
      <c r="M56" s="172">
        <f>'将来負担比率（分子）の構造'!L$52</f>
        <v>29819</v>
      </c>
      <c r="N56" s="172"/>
      <c r="O56" s="172"/>
      <c r="P56" s="172">
        <f>'将来負担比率（分子）の構造'!M$52</f>
        <v>29324</v>
      </c>
    </row>
    <row r="57" spans="1:16" x14ac:dyDescent="0.15">
      <c r="A57" s="172" t="s">
        <v>42</v>
      </c>
      <c r="B57" s="172"/>
      <c r="C57" s="172"/>
      <c r="D57" s="172">
        <f>'将来負担比率（分子）の構造'!I$51</f>
        <v>1274</v>
      </c>
      <c r="E57" s="172"/>
      <c r="F57" s="172"/>
      <c r="G57" s="172">
        <f>'将来負担比率（分子）の構造'!J$51</f>
        <v>1184</v>
      </c>
      <c r="H57" s="172"/>
      <c r="I57" s="172"/>
      <c r="J57" s="172">
        <f>'将来負担比率（分子）の構造'!K$51</f>
        <v>1672</v>
      </c>
      <c r="K57" s="172"/>
      <c r="L57" s="172"/>
      <c r="M57" s="172">
        <f>'将来負担比率（分子）の構造'!L$51</f>
        <v>1836</v>
      </c>
      <c r="N57" s="172"/>
      <c r="O57" s="172"/>
      <c r="P57" s="172">
        <f>'将来負担比率（分子）の構造'!M$51</f>
        <v>1836</v>
      </c>
    </row>
    <row r="58" spans="1:16" x14ac:dyDescent="0.15">
      <c r="A58" s="172" t="s">
        <v>41</v>
      </c>
      <c r="B58" s="172"/>
      <c r="C58" s="172"/>
      <c r="D58" s="172">
        <f>'将来負担比率（分子）の構造'!I$50</f>
        <v>11535</v>
      </c>
      <c r="E58" s="172"/>
      <c r="F58" s="172"/>
      <c r="G58" s="172">
        <f>'将来負担比率（分子）の構造'!J$50</f>
        <v>11943</v>
      </c>
      <c r="H58" s="172"/>
      <c r="I58" s="172"/>
      <c r="J58" s="172">
        <f>'将来負担比率（分子）の構造'!K$50</f>
        <v>11519</v>
      </c>
      <c r="K58" s="172"/>
      <c r="L58" s="172"/>
      <c r="M58" s="172">
        <f>'将来負担比率（分子）の構造'!L$50</f>
        <v>11399</v>
      </c>
      <c r="N58" s="172"/>
      <c r="O58" s="172"/>
      <c r="P58" s="172">
        <f>'将来負担比率（分子）の構造'!M$50</f>
        <v>13180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13</v>
      </c>
      <c r="C61" s="172"/>
      <c r="D61" s="172"/>
      <c r="E61" s="172">
        <f>'将来負担比率（分子）の構造'!J$46</f>
        <v>12</v>
      </c>
      <c r="F61" s="172"/>
      <c r="G61" s="172"/>
      <c r="H61" s="172">
        <f>'将来負担比率（分子）の構造'!K$46</f>
        <v>11</v>
      </c>
      <c r="I61" s="172"/>
      <c r="J61" s="172"/>
      <c r="K61" s="172">
        <f>'将来負担比率（分子）の構造'!L$46</f>
        <v>10</v>
      </c>
      <c r="L61" s="172"/>
      <c r="M61" s="172"/>
      <c r="N61" s="172">
        <f>'将来負担比率（分子）の構造'!M$46</f>
        <v>9</v>
      </c>
      <c r="O61" s="172"/>
      <c r="P61" s="172"/>
    </row>
    <row r="62" spans="1:16" x14ac:dyDescent="0.15">
      <c r="A62" s="172" t="s">
        <v>35</v>
      </c>
      <c r="B62" s="172">
        <f>'将来負担比率（分子）の構造'!I$45</f>
        <v>2645</v>
      </c>
      <c r="C62" s="172"/>
      <c r="D62" s="172"/>
      <c r="E62" s="172">
        <f>'将来負担比率（分子）の構造'!J$45</f>
        <v>2503</v>
      </c>
      <c r="F62" s="172"/>
      <c r="G62" s="172"/>
      <c r="H62" s="172">
        <f>'将来負担比率（分子）の構造'!K$45</f>
        <v>2472</v>
      </c>
      <c r="I62" s="172"/>
      <c r="J62" s="172"/>
      <c r="K62" s="172">
        <f>'将来負担比率（分子）の構造'!L$45</f>
        <v>2489</v>
      </c>
      <c r="L62" s="172"/>
      <c r="M62" s="172"/>
      <c r="N62" s="172">
        <f>'将来負担比率（分子）の構造'!M$45</f>
        <v>2564</v>
      </c>
      <c r="O62" s="172"/>
      <c r="P62" s="172"/>
    </row>
    <row r="63" spans="1:16" x14ac:dyDescent="0.15">
      <c r="A63" s="172" t="s">
        <v>34</v>
      </c>
      <c r="B63" s="172">
        <f>'将来負担比率（分子）の構造'!I$44</f>
        <v>2278</v>
      </c>
      <c r="C63" s="172"/>
      <c r="D63" s="172"/>
      <c r="E63" s="172">
        <f>'将来負担比率（分子）の構造'!J$44</f>
        <v>2144</v>
      </c>
      <c r="F63" s="172"/>
      <c r="G63" s="172"/>
      <c r="H63" s="172">
        <f>'将来負担比率（分子）の構造'!K$44</f>
        <v>2246</v>
      </c>
      <c r="I63" s="172"/>
      <c r="J63" s="172"/>
      <c r="K63" s="172">
        <f>'将来負担比率（分子）の構造'!L$44</f>
        <v>2112</v>
      </c>
      <c r="L63" s="172"/>
      <c r="M63" s="172"/>
      <c r="N63" s="172">
        <f>'将来負担比率（分子）の構造'!M$44</f>
        <v>1886</v>
      </c>
      <c r="O63" s="172"/>
      <c r="P63" s="172"/>
    </row>
    <row r="64" spans="1:16" x14ac:dyDescent="0.15">
      <c r="A64" s="172" t="s">
        <v>33</v>
      </c>
      <c r="B64" s="172">
        <f>'将来負担比率（分子）の構造'!I$43</f>
        <v>1242</v>
      </c>
      <c r="C64" s="172"/>
      <c r="D64" s="172"/>
      <c r="E64" s="172">
        <f>'将来負担比率（分子）の構造'!J$43</f>
        <v>1289</v>
      </c>
      <c r="F64" s="172"/>
      <c r="G64" s="172"/>
      <c r="H64" s="172">
        <f>'将来負担比率（分子）の構造'!K$43</f>
        <v>1390</v>
      </c>
      <c r="I64" s="172"/>
      <c r="J64" s="172"/>
      <c r="K64" s="172">
        <f>'将来負担比率（分子）の構造'!L$43</f>
        <v>1573</v>
      </c>
      <c r="L64" s="172"/>
      <c r="M64" s="172"/>
      <c r="N64" s="172">
        <f>'将来負担比率（分子）の構造'!M$43</f>
        <v>1522</v>
      </c>
      <c r="O64" s="172"/>
      <c r="P64" s="172"/>
    </row>
    <row r="65" spans="1:16" x14ac:dyDescent="0.15">
      <c r="A65" s="172" t="s">
        <v>32</v>
      </c>
      <c r="B65" s="172">
        <f>'将来負担比率（分子）の構造'!I$42</f>
        <v>110</v>
      </c>
      <c r="C65" s="172"/>
      <c r="D65" s="172"/>
      <c r="E65" s="172">
        <f>'将来負担比率（分子）の構造'!J$42</f>
        <v>90</v>
      </c>
      <c r="F65" s="172"/>
      <c r="G65" s="172"/>
      <c r="H65" s="172">
        <f>'将来負担比率（分子）の構造'!K$42</f>
        <v>72</v>
      </c>
      <c r="I65" s="172"/>
      <c r="J65" s="172"/>
      <c r="K65" s="172">
        <f>'将来負担比率（分子）の構造'!L$42</f>
        <v>55</v>
      </c>
      <c r="L65" s="172"/>
      <c r="M65" s="172"/>
      <c r="N65" s="172">
        <f>'将来負担比率（分子）の構造'!M$42</f>
        <v>38</v>
      </c>
      <c r="O65" s="172"/>
      <c r="P65" s="172"/>
    </row>
    <row r="66" spans="1:16" x14ac:dyDescent="0.15">
      <c r="A66" s="172" t="s">
        <v>31</v>
      </c>
      <c r="B66" s="172">
        <f>'将来負担比率（分子）の構造'!I$41</f>
        <v>34604</v>
      </c>
      <c r="C66" s="172"/>
      <c r="D66" s="172"/>
      <c r="E66" s="172">
        <f>'将来負担比率（分子）の構造'!J$41</f>
        <v>35033</v>
      </c>
      <c r="F66" s="172"/>
      <c r="G66" s="172"/>
      <c r="H66" s="172">
        <f>'将来負担比率（分子）の構造'!K$41</f>
        <v>39166</v>
      </c>
      <c r="I66" s="172"/>
      <c r="J66" s="172"/>
      <c r="K66" s="172">
        <f>'将来負担比率（分子）の構造'!L$41</f>
        <v>38490</v>
      </c>
      <c r="L66" s="172"/>
      <c r="M66" s="172"/>
      <c r="N66" s="172">
        <f>'将来負担比率（分子）の構造'!M$41</f>
        <v>37962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1635</v>
      </c>
      <c r="J67" s="172" t="e">
        <f>NA()</f>
        <v>#N/A</v>
      </c>
      <c r="K67" s="172" t="e">
        <f>NA()</f>
        <v>#N/A</v>
      </c>
      <c r="L67" s="172">
        <f>IF(ISNUMBER('将来負担比率（分子）の構造'!L$53), IF('将来負担比率（分子）の構造'!L$53 &lt; 0, 0, '将来負担比率（分子）の構造'!L$53), NA())</f>
        <v>1675</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4256</v>
      </c>
      <c r="C72" s="176">
        <f>基金残高に係る経年分析!G55</f>
        <v>3701</v>
      </c>
      <c r="D72" s="176">
        <f>基金残高に係る経年分析!H55</f>
        <v>3817</v>
      </c>
    </row>
    <row r="73" spans="1:16" x14ac:dyDescent="0.15">
      <c r="A73" s="175" t="s">
        <v>78</v>
      </c>
      <c r="B73" s="176">
        <f>基金残高に係る経年分析!F56</f>
        <v>2098</v>
      </c>
      <c r="C73" s="176">
        <f>基金残高に係る経年分析!G56</f>
        <v>2097</v>
      </c>
      <c r="D73" s="176">
        <f>基金残高に係る経年分析!H56</f>
        <v>2255</v>
      </c>
    </row>
    <row r="74" spans="1:16" x14ac:dyDescent="0.15">
      <c r="A74" s="175" t="s">
        <v>79</v>
      </c>
      <c r="B74" s="176">
        <f>基金残高に係る経年分析!F57</f>
        <v>7644</v>
      </c>
      <c r="C74" s="176">
        <f>基金残高に係る経年分析!G57</f>
        <v>8029</v>
      </c>
      <c r="D74" s="176">
        <f>基金残高に係る経年分析!H57</f>
        <v>9447</v>
      </c>
    </row>
  </sheetData>
  <sheetProtection algorithmName="SHA-512" hashValue="AJkC+J8sLtWWsVXPYtJQWdjQwa0lI3dtwvNAsrWC7f0btEsDwDdpU1UOWgUU10TyhwwKndBAVLnCHb2V5B+COA==" saltValue="oVsRk/UnPNJw/uDE91Mi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228</v>
      </c>
      <c r="C5" s="652"/>
      <c r="D5" s="652"/>
      <c r="E5" s="652"/>
      <c r="F5" s="652"/>
      <c r="G5" s="652"/>
      <c r="H5" s="652"/>
      <c r="I5" s="652"/>
      <c r="J5" s="652"/>
      <c r="K5" s="652"/>
      <c r="L5" s="652"/>
      <c r="M5" s="652"/>
      <c r="N5" s="652"/>
      <c r="O5" s="652"/>
      <c r="P5" s="652"/>
      <c r="Q5" s="653"/>
      <c r="R5" s="654">
        <v>3542172</v>
      </c>
      <c r="S5" s="655"/>
      <c r="T5" s="655"/>
      <c r="U5" s="655"/>
      <c r="V5" s="655"/>
      <c r="W5" s="655"/>
      <c r="X5" s="655"/>
      <c r="Y5" s="656"/>
      <c r="Z5" s="657">
        <v>9.8000000000000007</v>
      </c>
      <c r="AA5" s="657"/>
      <c r="AB5" s="657"/>
      <c r="AC5" s="657"/>
      <c r="AD5" s="658">
        <v>3421836</v>
      </c>
      <c r="AE5" s="658"/>
      <c r="AF5" s="658"/>
      <c r="AG5" s="658"/>
      <c r="AH5" s="658"/>
      <c r="AI5" s="658"/>
      <c r="AJ5" s="658"/>
      <c r="AK5" s="658"/>
      <c r="AL5" s="659">
        <v>20.7</v>
      </c>
      <c r="AM5" s="660"/>
      <c r="AN5" s="660"/>
      <c r="AO5" s="661"/>
      <c r="AP5" s="651" t="s">
        <v>229</v>
      </c>
      <c r="AQ5" s="652"/>
      <c r="AR5" s="652"/>
      <c r="AS5" s="652"/>
      <c r="AT5" s="652"/>
      <c r="AU5" s="652"/>
      <c r="AV5" s="652"/>
      <c r="AW5" s="652"/>
      <c r="AX5" s="652"/>
      <c r="AY5" s="652"/>
      <c r="AZ5" s="652"/>
      <c r="BA5" s="652"/>
      <c r="BB5" s="652"/>
      <c r="BC5" s="652"/>
      <c r="BD5" s="652"/>
      <c r="BE5" s="652"/>
      <c r="BF5" s="653"/>
      <c r="BG5" s="665">
        <v>3420603</v>
      </c>
      <c r="BH5" s="666"/>
      <c r="BI5" s="666"/>
      <c r="BJ5" s="666"/>
      <c r="BK5" s="666"/>
      <c r="BL5" s="666"/>
      <c r="BM5" s="666"/>
      <c r="BN5" s="667"/>
      <c r="BO5" s="668">
        <v>96.6</v>
      </c>
      <c r="BP5" s="668"/>
      <c r="BQ5" s="668"/>
      <c r="BR5" s="668"/>
      <c r="BS5" s="669">
        <v>24941</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255083</v>
      </c>
      <c r="S6" s="666"/>
      <c r="T6" s="666"/>
      <c r="U6" s="666"/>
      <c r="V6" s="666"/>
      <c r="W6" s="666"/>
      <c r="X6" s="666"/>
      <c r="Y6" s="667"/>
      <c r="Z6" s="668">
        <v>0.7</v>
      </c>
      <c r="AA6" s="668"/>
      <c r="AB6" s="668"/>
      <c r="AC6" s="668"/>
      <c r="AD6" s="669">
        <v>255083</v>
      </c>
      <c r="AE6" s="669"/>
      <c r="AF6" s="669"/>
      <c r="AG6" s="669"/>
      <c r="AH6" s="669"/>
      <c r="AI6" s="669"/>
      <c r="AJ6" s="669"/>
      <c r="AK6" s="669"/>
      <c r="AL6" s="670">
        <v>1.5</v>
      </c>
      <c r="AM6" s="671"/>
      <c r="AN6" s="671"/>
      <c r="AO6" s="672"/>
      <c r="AP6" s="662" t="s">
        <v>234</v>
      </c>
      <c r="AQ6" s="663"/>
      <c r="AR6" s="663"/>
      <c r="AS6" s="663"/>
      <c r="AT6" s="663"/>
      <c r="AU6" s="663"/>
      <c r="AV6" s="663"/>
      <c r="AW6" s="663"/>
      <c r="AX6" s="663"/>
      <c r="AY6" s="663"/>
      <c r="AZ6" s="663"/>
      <c r="BA6" s="663"/>
      <c r="BB6" s="663"/>
      <c r="BC6" s="663"/>
      <c r="BD6" s="663"/>
      <c r="BE6" s="663"/>
      <c r="BF6" s="664"/>
      <c r="BG6" s="665">
        <v>3420603</v>
      </c>
      <c r="BH6" s="666"/>
      <c r="BI6" s="666"/>
      <c r="BJ6" s="666"/>
      <c r="BK6" s="666"/>
      <c r="BL6" s="666"/>
      <c r="BM6" s="666"/>
      <c r="BN6" s="667"/>
      <c r="BO6" s="668">
        <v>96.6</v>
      </c>
      <c r="BP6" s="668"/>
      <c r="BQ6" s="668"/>
      <c r="BR6" s="668"/>
      <c r="BS6" s="669">
        <v>24941</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170563</v>
      </c>
      <c r="CS6" s="666"/>
      <c r="CT6" s="666"/>
      <c r="CU6" s="666"/>
      <c r="CV6" s="666"/>
      <c r="CW6" s="666"/>
      <c r="CX6" s="666"/>
      <c r="CY6" s="667"/>
      <c r="CZ6" s="659">
        <v>0.5</v>
      </c>
      <c r="DA6" s="660"/>
      <c r="DB6" s="660"/>
      <c r="DC6" s="679"/>
      <c r="DD6" s="674" t="s">
        <v>236</v>
      </c>
      <c r="DE6" s="666"/>
      <c r="DF6" s="666"/>
      <c r="DG6" s="666"/>
      <c r="DH6" s="666"/>
      <c r="DI6" s="666"/>
      <c r="DJ6" s="666"/>
      <c r="DK6" s="666"/>
      <c r="DL6" s="666"/>
      <c r="DM6" s="666"/>
      <c r="DN6" s="666"/>
      <c r="DO6" s="666"/>
      <c r="DP6" s="667"/>
      <c r="DQ6" s="674">
        <v>170543</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1703</v>
      </c>
      <c r="S7" s="666"/>
      <c r="T7" s="666"/>
      <c r="U7" s="666"/>
      <c r="V7" s="666"/>
      <c r="W7" s="666"/>
      <c r="X7" s="666"/>
      <c r="Y7" s="667"/>
      <c r="Z7" s="668">
        <v>0</v>
      </c>
      <c r="AA7" s="668"/>
      <c r="AB7" s="668"/>
      <c r="AC7" s="668"/>
      <c r="AD7" s="669">
        <v>1703</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1438375</v>
      </c>
      <c r="BH7" s="666"/>
      <c r="BI7" s="666"/>
      <c r="BJ7" s="666"/>
      <c r="BK7" s="666"/>
      <c r="BL7" s="666"/>
      <c r="BM7" s="666"/>
      <c r="BN7" s="667"/>
      <c r="BO7" s="668">
        <v>40.6</v>
      </c>
      <c r="BP7" s="668"/>
      <c r="BQ7" s="668"/>
      <c r="BR7" s="668"/>
      <c r="BS7" s="669">
        <v>24941</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6416434</v>
      </c>
      <c r="CS7" s="666"/>
      <c r="CT7" s="666"/>
      <c r="CU7" s="666"/>
      <c r="CV7" s="666"/>
      <c r="CW7" s="666"/>
      <c r="CX7" s="666"/>
      <c r="CY7" s="667"/>
      <c r="CZ7" s="668">
        <v>18.399999999999999</v>
      </c>
      <c r="DA7" s="668"/>
      <c r="DB7" s="668"/>
      <c r="DC7" s="668"/>
      <c r="DD7" s="674">
        <v>1259466</v>
      </c>
      <c r="DE7" s="666"/>
      <c r="DF7" s="666"/>
      <c r="DG7" s="666"/>
      <c r="DH7" s="666"/>
      <c r="DI7" s="666"/>
      <c r="DJ7" s="666"/>
      <c r="DK7" s="666"/>
      <c r="DL7" s="666"/>
      <c r="DM7" s="666"/>
      <c r="DN7" s="666"/>
      <c r="DO7" s="666"/>
      <c r="DP7" s="667"/>
      <c r="DQ7" s="674">
        <v>4528203</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12880</v>
      </c>
      <c r="S8" s="666"/>
      <c r="T8" s="666"/>
      <c r="U8" s="666"/>
      <c r="V8" s="666"/>
      <c r="W8" s="666"/>
      <c r="X8" s="666"/>
      <c r="Y8" s="667"/>
      <c r="Z8" s="668">
        <v>0</v>
      </c>
      <c r="AA8" s="668"/>
      <c r="AB8" s="668"/>
      <c r="AC8" s="668"/>
      <c r="AD8" s="669">
        <v>12880</v>
      </c>
      <c r="AE8" s="669"/>
      <c r="AF8" s="669"/>
      <c r="AG8" s="669"/>
      <c r="AH8" s="669"/>
      <c r="AI8" s="669"/>
      <c r="AJ8" s="669"/>
      <c r="AK8" s="669"/>
      <c r="AL8" s="670">
        <v>0.1</v>
      </c>
      <c r="AM8" s="671"/>
      <c r="AN8" s="671"/>
      <c r="AO8" s="672"/>
      <c r="AP8" s="662" t="s">
        <v>241</v>
      </c>
      <c r="AQ8" s="663"/>
      <c r="AR8" s="663"/>
      <c r="AS8" s="663"/>
      <c r="AT8" s="663"/>
      <c r="AU8" s="663"/>
      <c r="AV8" s="663"/>
      <c r="AW8" s="663"/>
      <c r="AX8" s="663"/>
      <c r="AY8" s="663"/>
      <c r="AZ8" s="663"/>
      <c r="BA8" s="663"/>
      <c r="BB8" s="663"/>
      <c r="BC8" s="663"/>
      <c r="BD8" s="663"/>
      <c r="BE8" s="663"/>
      <c r="BF8" s="664"/>
      <c r="BG8" s="665">
        <v>55729</v>
      </c>
      <c r="BH8" s="666"/>
      <c r="BI8" s="666"/>
      <c r="BJ8" s="666"/>
      <c r="BK8" s="666"/>
      <c r="BL8" s="666"/>
      <c r="BM8" s="666"/>
      <c r="BN8" s="667"/>
      <c r="BO8" s="668">
        <v>1.6</v>
      </c>
      <c r="BP8" s="668"/>
      <c r="BQ8" s="668"/>
      <c r="BR8" s="668"/>
      <c r="BS8" s="669" t="s">
        <v>236</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9457065</v>
      </c>
      <c r="CS8" s="666"/>
      <c r="CT8" s="666"/>
      <c r="CU8" s="666"/>
      <c r="CV8" s="666"/>
      <c r="CW8" s="666"/>
      <c r="CX8" s="666"/>
      <c r="CY8" s="667"/>
      <c r="CZ8" s="668">
        <v>27.1</v>
      </c>
      <c r="DA8" s="668"/>
      <c r="DB8" s="668"/>
      <c r="DC8" s="668"/>
      <c r="DD8" s="674">
        <v>188680</v>
      </c>
      <c r="DE8" s="666"/>
      <c r="DF8" s="666"/>
      <c r="DG8" s="666"/>
      <c r="DH8" s="666"/>
      <c r="DI8" s="666"/>
      <c r="DJ8" s="666"/>
      <c r="DK8" s="666"/>
      <c r="DL8" s="666"/>
      <c r="DM8" s="666"/>
      <c r="DN8" s="666"/>
      <c r="DO8" s="666"/>
      <c r="DP8" s="667"/>
      <c r="DQ8" s="674">
        <v>3979205</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16245</v>
      </c>
      <c r="S9" s="666"/>
      <c r="T9" s="666"/>
      <c r="U9" s="666"/>
      <c r="V9" s="666"/>
      <c r="W9" s="666"/>
      <c r="X9" s="666"/>
      <c r="Y9" s="667"/>
      <c r="Z9" s="668">
        <v>0</v>
      </c>
      <c r="AA9" s="668"/>
      <c r="AB9" s="668"/>
      <c r="AC9" s="668"/>
      <c r="AD9" s="669">
        <v>16245</v>
      </c>
      <c r="AE9" s="669"/>
      <c r="AF9" s="669"/>
      <c r="AG9" s="669"/>
      <c r="AH9" s="669"/>
      <c r="AI9" s="669"/>
      <c r="AJ9" s="669"/>
      <c r="AK9" s="669"/>
      <c r="AL9" s="670">
        <v>0.1</v>
      </c>
      <c r="AM9" s="671"/>
      <c r="AN9" s="671"/>
      <c r="AO9" s="672"/>
      <c r="AP9" s="662" t="s">
        <v>244</v>
      </c>
      <c r="AQ9" s="663"/>
      <c r="AR9" s="663"/>
      <c r="AS9" s="663"/>
      <c r="AT9" s="663"/>
      <c r="AU9" s="663"/>
      <c r="AV9" s="663"/>
      <c r="AW9" s="663"/>
      <c r="AX9" s="663"/>
      <c r="AY9" s="663"/>
      <c r="AZ9" s="663"/>
      <c r="BA9" s="663"/>
      <c r="BB9" s="663"/>
      <c r="BC9" s="663"/>
      <c r="BD9" s="663"/>
      <c r="BE9" s="663"/>
      <c r="BF9" s="664"/>
      <c r="BG9" s="665">
        <v>1218239</v>
      </c>
      <c r="BH9" s="666"/>
      <c r="BI9" s="666"/>
      <c r="BJ9" s="666"/>
      <c r="BK9" s="666"/>
      <c r="BL9" s="666"/>
      <c r="BM9" s="666"/>
      <c r="BN9" s="667"/>
      <c r="BO9" s="668">
        <v>34.4</v>
      </c>
      <c r="BP9" s="668"/>
      <c r="BQ9" s="668"/>
      <c r="BR9" s="668"/>
      <c r="BS9" s="669" t="s">
        <v>236</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3382975</v>
      </c>
      <c r="CS9" s="666"/>
      <c r="CT9" s="666"/>
      <c r="CU9" s="666"/>
      <c r="CV9" s="666"/>
      <c r="CW9" s="666"/>
      <c r="CX9" s="666"/>
      <c r="CY9" s="667"/>
      <c r="CZ9" s="668">
        <v>9.6999999999999993</v>
      </c>
      <c r="DA9" s="668"/>
      <c r="DB9" s="668"/>
      <c r="DC9" s="668"/>
      <c r="DD9" s="674">
        <v>236846</v>
      </c>
      <c r="DE9" s="666"/>
      <c r="DF9" s="666"/>
      <c r="DG9" s="666"/>
      <c r="DH9" s="666"/>
      <c r="DI9" s="666"/>
      <c r="DJ9" s="666"/>
      <c r="DK9" s="666"/>
      <c r="DL9" s="666"/>
      <c r="DM9" s="666"/>
      <c r="DN9" s="666"/>
      <c r="DO9" s="666"/>
      <c r="DP9" s="667"/>
      <c r="DQ9" s="674">
        <v>2686316</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138</v>
      </c>
      <c r="S10" s="666"/>
      <c r="T10" s="666"/>
      <c r="U10" s="666"/>
      <c r="V10" s="666"/>
      <c r="W10" s="666"/>
      <c r="X10" s="666"/>
      <c r="Y10" s="667"/>
      <c r="Z10" s="668" t="s">
        <v>236</v>
      </c>
      <c r="AA10" s="668"/>
      <c r="AB10" s="668"/>
      <c r="AC10" s="668"/>
      <c r="AD10" s="669" t="s">
        <v>236</v>
      </c>
      <c r="AE10" s="669"/>
      <c r="AF10" s="669"/>
      <c r="AG10" s="669"/>
      <c r="AH10" s="669"/>
      <c r="AI10" s="669"/>
      <c r="AJ10" s="669"/>
      <c r="AK10" s="669"/>
      <c r="AL10" s="670" t="s">
        <v>236</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77325</v>
      </c>
      <c r="BH10" s="666"/>
      <c r="BI10" s="666"/>
      <c r="BJ10" s="666"/>
      <c r="BK10" s="666"/>
      <c r="BL10" s="666"/>
      <c r="BM10" s="666"/>
      <c r="BN10" s="667"/>
      <c r="BO10" s="668">
        <v>2.2000000000000002</v>
      </c>
      <c r="BP10" s="668"/>
      <c r="BQ10" s="668"/>
      <c r="BR10" s="668"/>
      <c r="BS10" s="669" t="s">
        <v>138</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24615</v>
      </c>
      <c r="CS10" s="666"/>
      <c r="CT10" s="666"/>
      <c r="CU10" s="666"/>
      <c r="CV10" s="666"/>
      <c r="CW10" s="666"/>
      <c r="CX10" s="666"/>
      <c r="CY10" s="667"/>
      <c r="CZ10" s="668">
        <v>0.1</v>
      </c>
      <c r="DA10" s="668"/>
      <c r="DB10" s="668"/>
      <c r="DC10" s="668"/>
      <c r="DD10" s="674">
        <v>1265</v>
      </c>
      <c r="DE10" s="666"/>
      <c r="DF10" s="666"/>
      <c r="DG10" s="666"/>
      <c r="DH10" s="666"/>
      <c r="DI10" s="666"/>
      <c r="DJ10" s="666"/>
      <c r="DK10" s="666"/>
      <c r="DL10" s="666"/>
      <c r="DM10" s="666"/>
      <c r="DN10" s="666"/>
      <c r="DO10" s="666"/>
      <c r="DP10" s="667"/>
      <c r="DQ10" s="674">
        <v>10146</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853021</v>
      </c>
      <c r="S11" s="666"/>
      <c r="T11" s="666"/>
      <c r="U11" s="666"/>
      <c r="V11" s="666"/>
      <c r="W11" s="666"/>
      <c r="X11" s="666"/>
      <c r="Y11" s="667"/>
      <c r="Z11" s="670">
        <v>2.4</v>
      </c>
      <c r="AA11" s="671"/>
      <c r="AB11" s="671"/>
      <c r="AC11" s="683"/>
      <c r="AD11" s="674">
        <v>853021</v>
      </c>
      <c r="AE11" s="666"/>
      <c r="AF11" s="666"/>
      <c r="AG11" s="666"/>
      <c r="AH11" s="666"/>
      <c r="AI11" s="666"/>
      <c r="AJ11" s="666"/>
      <c r="AK11" s="667"/>
      <c r="AL11" s="670">
        <v>5.2</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87082</v>
      </c>
      <c r="BH11" s="666"/>
      <c r="BI11" s="666"/>
      <c r="BJ11" s="666"/>
      <c r="BK11" s="666"/>
      <c r="BL11" s="666"/>
      <c r="BM11" s="666"/>
      <c r="BN11" s="667"/>
      <c r="BO11" s="668">
        <v>2.5</v>
      </c>
      <c r="BP11" s="668"/>
      <c r="BQ11" s="668"/>
      <c r="BR11" s="668"/>
      <c r="BS11" s="669">
        <v>24941</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2473265</v>
      </c>
      <c r="CS11" s="666"/>
      <c r="CT11" s="666"/>
      <c r="CU11" s="666"/>
      <c r="CV11" s="666"/>
      <c r="CW11" s="666"/>
      <c r="CX11" s="666"/>
      <c r="CY11" s="667"/>
      <c r="CZ11" s="668">
        <v>7.1</v>
      </c>
      <c r="DA11" s="668"/>
      <c r="DB11" s="668"/>
      <c r="DC11" s="668"/>
      <c r="DD11" s="674">
        <v>719385</v>
      </c>
      <c r="DE11" s="666"/>
      <c r="DF11" s="666"/>
      <c r="DG11" s="666"/>
      <c r="DH11" s="666"/>
      <c r="DI11" s="666"/>
      <c r="DJ11" s="666"/>
      <c r="DK11" s="666"/>
      <c r="DL11" s="666"/>
      <c r="DM11" s="666"/>
      <c r="DN11" s="666"/>
      <c r="DO11" s="666"/>
      <c r="DP11" s="667"/>
      <c r="DQ11" s="674">
        <v>936144</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4677</v>
      </c>
      <c r="S12" s="666"/>
      <c r="T12" s="666"/>
      <c r="U12" s="666"/>
      <c r="V12" s="666"/>
      <c r="W12" s="666"/>
      <c r="X12" s="666"/>
      <c r="Y12" s="667"/>
      <c r="Z12" s="668">
        <v>0</v>
      </c>
      <c r="AA12" s="668"/>
      <c r="AB12" s="668"/>
      <c r="AC12" s="668"/>
      <c r="AD12" s="669">
        <v>4677</v>
      </c>
      <c r="AE12" s="669"/>
      <c r="AF12" s="669"/>
      <c r="AG12" s="669"/>
      <c r="AH12" s="669"/>
      <c r="AI12" s="669"/>
      <c r="AJ12" s="669"/>
      <c r="AK12" s="669"/>
      <c r="AL12" s="670">
        <v>0</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1521435</v>
      </c>
      <c r="BH12" s="666"/>
      <c r="BI12" s="666"/>
      <c r="BJ12" s="666"/>
      <c r="BK12" s="666"/>
      <c r="BL12" s="666"/>
      <c r="BM12" s="666"/>
      <c r="BN12" s="667"/>
      <c r="BO12" s="668">
        <v>43</v>
      </c>
      <c r="BP12" s="668"/>
      <c r="BQ12" s="668"/>
      <c r="BR12" s="668"/>
      <c r="BS12" s="669" t="s">
        <v>236</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2848344</v>
      </c>
      <c r="CS12" s="666"/>
      <c r="CT12" s="666"/>
      <c r="CU12" s="666"/>
      <c r="CV12" s="666"/>
      <c r="CW12" s="666"/>
      <c r="CX12" s="666"/>
      <c r="CY12" s="667"/>
      <c r="CZ12" s="668">
        <v>8.1999999999999993</v>
      </c>
      <c r="DA12" s="668"/>
      <c r="DB12" s="668"/>
      <c r="DC12" s="668"/>
      <c r="DD12" s="674">
        <v>566254</v>
      </c>
      <c r="DE12" s="666"/>
      <c r="DF12" s="666"/>
      <c r="DG12" s="666"/>
      <c r="DH12" s="666"/>
      <c r="DI12" s="666"/>
      <c r="DJ12" s="666"/>
      <c r="DK12" s="666"/>
      <c r="DL12" s="666"/>
      <c r="DM12" s="666"/>
      <c r="DN12" s="666"/>
      <c r="DO12" s="666"/>
      <c r="DP12" s="667"/>
      <c r="DQ12" s="674">
        <v>1403088</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236</v>
      </c>
      <c r="S13" s="666"/>
      <c r="T13" s="666"/>
      <c r="U13" s="666"/>
      <c r="V13" s="666"/>
      <c r="W13" s="666"/>
      <c r="X13" s="666"/>
      <c r="Y13" s="667"/>
      <c r="Z13" s="668" t="s">
        <v>236</v>
      </c>
      <c r="AA13" s="668"/>
      <c r="AB13" s="668"/>
      <c r="AC13" s="668"/>
      <c r="AD13" s="669" t="s">
        <v>138</v>
      </c>
      <c r="AE13" s="669"/>
      <c r="AF13" s="669"/>
      <c r="AG13" s="669"/>
      <c r="AH13" s="669"/>
      <c r="AI13" s="669"/>
      <c r="AJ13" s="669"/>
      <c r="AK13" s="669"/>
      <c r="AL13" s="670" t="s">
        <v>236</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1485404</v>
      </c>
      <c r="BH13" s="666"/>
      <c r="BI13" s="666"/>
      <c r="BJ13" s="666"/>
      <c r="BK13" s="666"/>
      <c r="BL13" s="666"/>
      <c r="BM13" s="666"/>
      <c r="BN13" s="667"/>
      <c r="BO13" s="668">
        <v>41.9</v>
      </c>
      <c r="BP13" s="668"/>
      <c r="BQ13" s="668"/>
      <c r="BR13" s="668"/>
      <c r="BS13" s="669" t="s">
        <v>138</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1654378</v>
      </c>
      <c r="CS13" s="666"/>
      <c r="CT13" s="666"/>
      <c r="CU13" s="666"/>
      <c r="CV13" s="666"/>
      <c r="CW13" s="666"/>
      <c r="CX13" s="666"/>
      <c r="CY13" s="667"/>
      <c r="CZ13" s="668">
        <v>4.7</v>
      </c>
      <c r="DA13" s="668"/>
      <c r="DB13" s="668"/>
      <c r="DC13" s="668"/>
      <c r="DD13" s="674">
        <v>1072172</v>
      </c>
      <c r="DE13" s="666"/>
      <c r="DF13" s="666"/>
      <c r="DG13" s="666"/>
      <c r="DH13" s="666"/>
      <c r="DI13" s="666"/>
      <c r="DJ13" s="666"/>
      <c r="DK13" s="666"/>
      <c r="DL13" s="666"/>
      <c r="DM13" s="666"/>
      <c r="DN13" s="666"/>
      <c r="DO13" s="666"/>
      <c r="DP13" s="667"/>
      <c r="DQ13" s="674">
        <v>612724</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236</v>
      </c>
      <c r="S14" s="666"/>
      <c r="T14" s="666"/>
      <c r="U14" s="666"/>
      <c r="V14" s="666"/>
      <c r="W14" s="666"/>
      <c r="X14" s="666"/>
      <c r="Y14" s="667"/>
      <c r="Z14" s="668" t="s">
        <v>138</v>
      </c>
      <c r="AA14" s="668"/>
      <c r="AB14" s="668"/>
      <c r="AC14" s="668"/>
      <c r="AD14" s="669" t="s">
        <v>138</v>
      </c>
      <c r="AE14" s="669"/>
      <c r="AF14" s="669"/>
      <c r="AG14" s="669"/>
      <c r="AH14" s="669"/>
      <c r="AI14" s="669"/>
      <c r="AJ14" s="669"/>
      <c r="AK14" s="669"/>
      <c r="AL14" s="670" t="s">
        <v>138</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171772</v>
      </c>
      <c r="BH14" s="666"/>
      <c r="BI14" s="666"/>
      <c r="BJ14" s="666"/>
      <c r="BK14" s="666"/>
      <c r="BL14" s="666"/>
      <c r="BM14" s="666"/>
      <c r="BN14" s="667"/>
      <c r="BO14" s="668">
        <v>4.8</v>
      </c>
      <c r="BP14" s="668"/>
      <c r="BQ14" s="668"/>
      <c r="BR14" s="668"/>
      <c r="BS14" s="669" t="s">
        <v>236</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964214</v>
      </c>
      <c r="CS14" s="666"/>
      <c r="CT14" s="666"/>
      <c r="CU14" s="666"/>
      <c r="CV14" s="666"/>
      <c r="CW14" s="666"/>
      <c r="CX14" s="666"/>
      <c r="CY14" s="667"/>
      <c r="CZ14" s="668">
        <v>2.8</v>
      </c>
      <c r="DA14" s="668"/>
      <c r="DB14" s="668"/>
      <c r="DC14" s="668"/>
      <c r="DD14" s="674">
        <v>65494</v>
      </c>
      <c r="DE14" s="666"/>
      <c r="DF14" s="666"/>
      <c r="DG14" s="666"/>
      <c r="DH14" s="666"/>
      <c r="DI14" s="666"/>
      <c r="DJ14" s="666"/>
      <c r="DK14" s="666"/>
      <c r="DL14" s="666"/>
      <c r="DM14" s="666"/>
      <c r="DN14" s="666"/>
      <c r="DO14" s="666"/>
      <c r="DP14" s="667"/>
      <c r="DQ14" s="674">
        <v>859009</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138</v>
      </c>
      <c r="S15" s="666"/>
      <c r="T15" s="666"/>
      <c r="U15" s="666"/>
      <c r="V15" s="666"/>
      <c r="W15" s="666"/>
      <c r="X15" s="666"/>
      <c r="Y15" s="667"/>
      <c r="Z15" s="668" t="s">
        <v>138</v>
      </c>
      <c r="AA15" s="668"/>
      <c r="AB15" s="668"/>
      <c r="AC15" s="668"/>
      <c r="AD15" s="669" t="s">
        <v>138</v>
      </c>
      <c r="AE15" s="669"/>
      <c r="AF15" s="669"/>
      <c r="AG15" s="669"/>
      <c r="AH15" s="669"/>
      <c r="AI15" s="669"/>
      <c r="AJ15" s="669"/>
      <c r="AK15" s="669"/>
      <c r="AL15" s="670" t="s">
        <v>236</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287294</v>
      </c>
      <c r="BH15" s="666"/>
      <c r="BI15" s="666"/>
      <c r="BJ15" s="666"/>
      <c r="BK15" s="666"/>
      <c r="BL15" s="666"/>
      <c r="BM15" s="666"/>
      <c r="BN15" s="667"/>
      <c r="BO15" s="668">
        <v>8.1</v>
      </c>
      <c r="BP15" s="668"/>
      <c r="BQ15" s="668"/>
      <c r="BR15" s="668"/>
      <c r="BS15" s="669" t="s">
        <v>236</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3020801</v>
      </c>
      <c r="CS15" s="666"/>
      <c r="CT15" s="666"/>
      <c r="CU15" s="666"/>
      <c r="CV15" s="666"/>
      <c r="CW15" s="666"/>
      <c r="CX15" s="666"/>
      <c r="CY15" s="667"/>
      <c r="CZ15" s="668">
        <v>8.6999999999999993</v>
      </c>
      <c r="DA15" s="668"/>
      <c r="DB15" s="668"/>
      <c r="DC15" s="668"/>
      <c r="DD15" s="674">
        <v>1125567</v>
      </c>
      <c r="DE15" s="666"/>
      <c r="DF15" s="666"/>
      <c r="DG15" s="666"/>
      <c r="DH15" s="666"/>
      <c r="DI15" s="666"/>
      <c r="DJ15" s="666"/>
      <c r="DK15" s="666"/>
      <c r="DL15" s="666"/>
      <c r="DM15" s="666"/>
      <c r="DN15" s="666"/>
      <c r="DO15" s="666"/>
      <c r="DP15" s="667"/>
      <c r="DQ15" s="674">
        <v>1897503</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12420</v>
      </c>
      <c r="S16" s="666"/>
      <c r="T16" s="666"/>
      <c r="U16" s="666"/>
      <c r="V16" s="666"/>
      <c r="W16" s="666"/>
      <c r="X16" s="666"/>
      <c r="Y16" s="667"/>
      <c r="Z16" s="668">
        <v>0</v>
      </c>
      <c r="AA16" s="668"/>
      <c r="AB16" s="668"/>
      <c r="AC16" s="668"/>
      <c r="AD16" s="669">
        <v>12420</v>
      </c>
      <c r="AE16" s="669"/>
      <c r="AF16" s="669"/>
      <c r="AG16" s="669"/>
      <c r="AH16" s="669"/>
      <c r="AI16" s="669"/>
      <c r="AJ16" s="669"/>
      <c r="AK16" s="669"/>
      <c r="AL16" s="670">
        <v>0.1</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v>1727</v>
      </c>
      <c r="BH16" s="666"/>
      <c r="BI16" s="666"/>
      <c r="BJ16" s="666"/>
      <c r="BK16" s="666"/>
      <c r="BL16" s="666"/>
      <c r="BM16" s="666"/>
      <c r="BN16" s="667"/>
      <c r="BO16" s="668">
        <v>0</v>
      </c>
      <c r="BP16" s="668"/>
      <c r="BQ16" s="668"/>
      <c r="BR16" s="668"/>
      <c r="BS16" s="669" t="s">
        <v>236</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330948</v>
      </c>
      <c r="CS16" s="666"/>
      <c r="CT16" s="666"/>
      <c r="CU16" s="666"/>
      <c r="CV16" s="666"/>
      <c r="CW16" s="666"/>
      <c r="CX16" s="666"/>
      <c r="CY16" s="667"/>
      <c r="CZ16" s="668">
        <v>0.9</v>
      </c>
      <c r="DA16" s="668"/>
      <c r="DB16" s="668"/>
      <c r="DC16" s="668"/>
      <c r="DD16" s="674" t="s">
        <v>236</v>
      </c>
      <c r="DE16" s="666"/>
      <c r="DF16" s="666"/>
      <c r="DG16" s="666"/>
      <c r="DH16" s="666"/>
      <c r="DI16" s="666"/>
      <c r="DJ16" s="666"/>
      <c r="DK16" s="666"/>
      <c r="DL16" s="666"/>
      <c r="DM16" s="666"/>
      <c r="DN16" s="666"/>
      <c r="DO16" s="666"/>
      <c r="DP16" s="667"/>
      <c r="DQ16" s="674">
        <v>7737</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27072</v>
      </c>
      <c r="S17" s="666"/>
      <c r="T17" s="666"/>
      <c r="U17" s="666"/>
      <c r="V17" s="666"/>
      <c r="W17" s="666"/>
      <c r="X17" s="666"/>
      <c r="Y17" s="667"/>
      <c r="Z17" s="668">
        <v>0.1</v>
      </c>
      <c r="AA17" s="668"/>
      <c r="AB17" s="668"/>
      <c r="AC17" s="668"/>
      <c r="AD17" s="669">
        <v>27072</v>
      </c>
      <c r="AE17" s="669"/>
      <c r="AF17" s="669"/>
      <c r="AG17" s="669"/>
      <c r="AH17" s="669"/>
      <c r="AI17" s="669"/>
      <c r="AJ17" s="669"/>
      <c r="AK17" s="669"/>
      <c r="AL17" s="670">
        <v>0.2</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138</v>
      </c>
      <c r="BH17" s="666"/>
      <c r="BI17" s="666"/>
      <c r="BJ17" s="666"/>
      <c r="BK17" s="666"/>
      <c r="BL17" s="666"/>
      <c r="BM17" s="666"/>
      <c r="BN17" s="667"/>
      <c r="BO17" s="668" t="s">
        <v>236</v>
      </c>
      <c r="BP17" s="668"/>
      <c r="BQ17" s="668"/>
      <c r="BR17" s="668"/>
      <c r="BS17" s="669" t="s">
        <v>138</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4165149</v>
      </c>
      <c r="CS17" s="666"/>
      <c r="CT17" s="666"/>
      <c r="CU17" s="666"/>
      <c r="CV17" s="666"/>
      <c r="CW17" s="666"/>
      <c r="CX17" s="666"/>
      <c r="CY17" s="667"/>
      <c r="CZ17" s="668">
        <v>11.9</v>
      </c>
      <c r="DA17" s="668"/>
      <c r="DB17" s="668"/>
      <c r="DC17" s="668"/>
      <c r="DD17" s="674" t="s">
        <v>138</v>
      </c>
      <c r="DE17" s="666"/>
      <c r="DF17" s="666"/>
      <c r="DG17" s="666"/>
      <c r="DH17" s="666"/>
      <c r="DI17" s="666"/>
      <c r="DJ17" s="666"/>
      <c r="DK17" s="666"/>
      <c r="DL17" s="666"/>
      <c r="DM17" s="666"/>
      <c r="DN17" s="666"/>
      <c r="DO17" s="666"/>
      <c r="DP17" s="667"/>
      <c r="DQ17" s="674">
        <v>4064606</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87938</v>
      </c>
      <c r="S18" s="666"/>
      <c r="T18" s="666"/>
      <c r="U18" s="666"/>
      <c r="V18" s="666"/>
      <c r="W18" s="666"/>
      <c r="X18" s="666"/>
      <c r="Y18" s="667"/>
      <c r="Z18" s="668">
        <v>0.2</v>
      </c>
      <c r="AA18" s="668"/>
      <c r="AB18" s="668"/>
      <c r="AC18" s="668"/>
      <c r="AD18" s="669">
        <v>87938</v>
      </c>
      <c r="AE18" s="669"/>
      <c r="AF18" s="669"/>
      <c r="AG18" s="669"/>
      <c r="AH18" s="669"/>
      <c r="AI18" s="669"/>
      <c r="AJ18" s="669"/>
      <c r="AK18" s="669"/>
      <c r="AL18" s="670">
        <v>0.5</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138</v>
      </c>
      <c r="BH18" s="666"/>
      <c r="BI18" s="666"/>
      <c r="BJ18" s="666"/>
      <c r="BK18" s="666"/>
      <c r="BL18" s="666"/>
      <c r="BM18" s="666"/>
      <c r="BN18" s="667"/>
      <c r="BO18" s="668" t="s">
        <v>138</v>
      </c>
      <c r="BP18" s="668"/>
      <c r="BQ18" s="668"/>
      <c r="BR18" s="668"/>
      <c r="BS18" s="669" t="s">
        <v>236</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v>1541</v>
      </c>
      <c r="CS18" s="666"/>
      <c r="CT18" s="666"/>
      <c r="CU18" s="666"/>
      <c r="CV18" s="666"/>
      <c r="CW18" s="666"/>
      <c r="CX18" s="666"/>
      <c r="CY18" s="667"/>
      <c r="CZ18" s="668">
        <v>0</v>
      </c>
      <c r="DA18" s="668"/>
      <c r="DB18" s="668"/>
      <c r="DC18" s="668"/>
      <c r="DD18" s="674" t="s">
        <v>236</v>
      </c>
      <c r="DE18" s="666"/>
      <c r="DF18" s="666"/>
      <c r="DG18" s="666"/>
      <c r="DH18" s="666"/>
      <c r="DI18" s="666"/>
      <c r="DJ18" s="666"/>
      <c r="DK18" s="666"/>
      <c r="DL18" s="666"/>
      <c r="DM18" s="666"/>
      <c r="DN18" s="666"/>
      <c r="DO18" s="666"/>
      <c r="DP18" s="667"/>
      <c r="DQ18" s="674">
        <v>1541</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9530</v>
      </c>
      <c r="S19" s="666"/>
      <c r="T19" s="666"/>
      <c r="U19" s="666"/>
      <c r="V19" s="666"/>
      <c r="W19" s="666"/>
      <c r="X19" s="666"/>
      <c r="Y19" s="667"/>
      <c r="Z19" s="668">
        <v>0</v>
      </c>
      <c r="AA19" s="668"/>
      <c r="AB19" s="668"/>
      <c r="AC19" s="668"/>
      <c r="AD19" s="669">
        <v>9530</v>
      </c>
      <c r="AE19" s="669"/>
      <c r="AF19" s="669"/>
      <c r="AG19" s="669"/>
      <c r="AH19" s="669"/>
      <c r="AI19" s="669"/>
      <c r="AJ19" s="669"/>
      <c r="AK19" s="669"/>
      <c r="AL19" s="670">
        <v>0.1</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v>121569</v>
      </c>
      <c r="BH19" s="666"/>
      <c r="BI19" s="666"/>
      <c r="BJ19" s="666"/>
      <c r="BK19" s="666"/>
      <c r="BL19" s="666"/>
      <c r="BM19" s="666"/>
      <c r="BN19" s="667"/>
      <c r="BO19" s="668">
        <v>3.4</v>
      </c>
      <c r="BP19" s="668"/>
      <c r="BQ19" s="668"/>
      <c r="BR19" s="668"/>
      <c r="BS19" s="669" t="s">
        <v>138</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236</v>
      </c>
      <c r="CS19" s="666"/>
      <c r="CT19" s="666"/>
      <c r="CU19" s="666"/>
      <c r="CV19" s="666"/>
      <c r="CW19" s="666"/>
      <c r="CX19" s="666"/>
      <c r="CY19" s="667"/>
      <c r="CZ19" s="668" t="s">
        <v>236</v>
      </c>
      <c r="DA19" s="668"/>
      <c r="DB19" s="668"/>
      <c r="DC19" s="668"/>
      <c r="DD19" s="674" t="s">
        <v>236</v>
      </c>
      <c r="DE19" s="666"/>
      <c r="DF19" s="666"/>
      <c r="DG19" s="666"/>
      <c r="DH19" s="666"/>
      <c r="DI19" s="666"/>
      <c r="DJ19" s="666"/>
      <c r="DK19" s="666"/>
      <c r="DL19" s="666"/>
      <c r="DM19" s="666"/>
      <c r="DN19" s="666"/>
      <c r="DO19" s="666"/>
      <c r="DP19" s="667"/>
      <c r="DQ19" s="674" t="s">
        <v>236</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4067</v>
      </c>
      <c r="S20" s="666"/>
      <c r="T20" s="666"/>
      <c r="U20" s="666"/>
      <c r="V20" s="666"/>
      <c r="W20" s="666"/>
      <c r="X20" s="666"/>
      <c r="Y20" s="667"/>
      <c r="Z20" s="668">
        <v>0</v>
      </c>
      <c r="AA20" s="668"/>
      <c r="AB20" s="668"/>
      <c r="AC20" s="668"/>
      <c r="AD20" s="669">
        <v>4067</v>
      </c>
      <c r="AE20" s="669"/>
      <c r="AF20" s="669"/>
      <c r="AG20" s="669"/>
      <c r="AH20" s="669"/>
      <c r="AI20" s="669"/>
      <c r="AJ20" s="669"/>
      <c r="AK20" s="669"/>
      <c r="AL20" s="670">
        <v>0</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v>121569</v>
      </c>
      <c r="BH20" s="666"/>
      <c r="BI20" s="666"/>
      <c r="BJ20" s="666"/>
      <c r="BK20" s="666"/>
      <c r="BL20" s="666"/>
      <c r="BM20" s="666"/>
      <c r="BN20" s="667"/>
      <c r="BO20" s="668">
        <v>3.4</v>
      </c>
      <c r="BP20" s="668"/>
      <c r="BQ20" s="668"/>
      <c r="BR20" s="668"/>
      <c r="BS20" s="669" t="s">
        <v>138</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34910292</v>
      </c>
      <c r="CS20" s="666"/>
      <c r="CT20" s="666"/>
      <c r="CU20" s="666"/>
      <c r="CV20" s="666"/>
      <c r="CW20" s="666"/>
      <c r="CX20" s="666"/>
      <c r="CY20" s="667"/>
      <c r="CZ20" s="668">
        <v>100</v>
      </c>
      <c r="DA20" s="668"/>
      <c r="DB20" s="668"/>
      <c r="DC20" s="668"/>
      <c r="DD20" s="674">
        <v>5235129</v>
      </c>
      <c r="DE20" s="666"/>
      <c r="DF20" s="666"/>
      <c r="DG20" s="666"/>
      <c r="DH20" s="666"/>
      <c r="DI20" s="666"/>
      <c r="DJ20" s="666"/>
      <c r="DK20" s="666"/>
      <c r="DL20" s="666"/>
      <c r="DM20" s="666"/>
      <c r="DN20" s="666"/>
      <c r="DO20" s="666"/>
      <c r="DP20" s="667"/>
      <c r="DQ20" s="674">
        <v>21156765</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1946</v>
      </c>
      <c r="S21" s="666"/>
      <c r="T21" s="666"/>
      <c r="U21" s="666"/>
      <c r="V21" s="666"/>
      <c r="W21" s="666"/>
      <c r="X21" s="666"/>
      <c r="Y21" s="667"/>
      <c r="Z21" s="668">
        <v>0</v>
      </c>
      <c r="AA21" s="668"/>
      <c r="AB21" s="668"/>
      <c r="AC21" s="668"/>
      <c r="AD21" s="669">
        <v>1946</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v>1233</v>
      </c>
      <c r="BH21" s="666"/>
      <c r="BI21" s="666"/>
      <c r="BJ21" s="666"/>
      <c r="BK21" s="666"/>
      <c r="BL21" s="666"/>
      <c r="BM21" s="666"/>
      <c r="BN21" s="667"/>
      <c r="BO21" s="668">
        <v>0</v>
      </c>
      <c r="BP21" s="668"/>
      <c r="BQ21" s="668"/>
      <c r="BR21" s="668"/>
      <c r="BS21" s="669" t="s">
        <v>236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699" t="s">
        <v>281</v>
      </c>
      <c r="C22" s="700"/>
      <c r="D22" s="700"/>
      <c r="E22" s="700"/>
      <c r="F22" s="700"/>
      <c r="G22" s="700"/>
      <c r="H22" s="700"/>
      <c r="I22" s="700"/>
      <c r="J22" s="700"/>
      <c r="K22" s="700"/>
      <c r="L22" s="700"/>
      <c r="M22" s="700"/>
      <c r="N22" s="700"/>
      <c r="O22" s="700"/>
      <c r="P22" s="700"/>
      <c r="Q22" s="701"/>
      <c r="R22" s="665">
        <v>72395</v>
      </c>
      <c r="S22" s="666"/>
      <c r="T22" s="666"/>
      <c r="U22" s="666"/>
      <c r="V22" s="666"/>
      <c r="W22" s="666"/>
      <c r="X22" s="666"/>
      <c r="Y22" s="667"/>
      <c r="Z22" s="668">
        <v>0.2</v>
      </c>
      <c r="AA22" s="668"/>
      <c r="AB22" s="668"/>
      <c r="AC22" s="668"/>
      <c r="AD22" s="669" t="s">
        <v>236</v>
      </c>
      <c r="AE22" s="669"/>
      <c r="AF22" s="669"/>
      <c r="AG22" s="669"/>
      <c r="AH22" s="669"/>
      <c r="AI22" s="669"/>
      <c r="AJ22" s="669"/>
      <c r="AK22" s="669"/>
      <c r="AL22" s="670" t="s">
        <v>138</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236</v>
      </c>
      <c r="BH22" s="666"/>
      <c r="BI22" s="666"/>
      <c r="BJ22" s="666"/>
      <c r="BK22" s="666"/>
      <c r="BL22" s="666"/>
      <c r="BM22" s="666"/>
      <c r="BN22" s="667"/>
      <c r="BO22" s="668" t="s">
        <v>236</v>
      </c>
      <c r="BP22" s="668"/>
      <c r="BQ22" s="668"/>
      <c r="BR22" s="668"/>
      <c r="BS22" s="669" t="s">
        <v>236</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14076363</v>
      </c>
      <c r="S23" s="666"/>
      <c r="T23" s="666"/>
      <c r="U23" s="666"/>
      <c r="V23" s="666"/>
      <c r="W23" s="666"/>
      <c r="X23" s="666"/>
      <c r="Y23" s="667"/>
      <c r="Z23" s="668">
        <v>39</v>
      </c>
      <c r="AA23" s="668"/>
      <c r="AB23" s="668"/>
      <c r="AC23" s="668"/>
      <c r="AD23" s="669">
        <v>11789293</v>
      </c>
      <c r="AE23" s="669"/>
      <c r="AF23" s="669"/>
      <c r="AG23" s="669"/>
      <c r="AH23" s="669"/>
      <c r="AI23" s="669"/>
      <c r="AJ23" s="669"/>
      <c r="AK23" s="669"/>
      <c r="AL23" s="670">
        <v>71.3</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v>120336</v>
      </c>
      <c r="BH23" s="666"/>
      <c r="BI23" s="666"/>
      <c r="BJ23" s="666"/>
      <c r="BK23" s="666"/>
      <c r="BL23" s="666"/>
      <c r="BM23" s="666"/>
      <c r="BN23" s="667"/>
      <c r="BO23" s="668">
        <v>3.4</v>
      </c>
      <c r="BP23" s="668"/>
      <c r="BQ23" s="668"/>
      <c r="BR23" s="668"/>
      <c r="BS23" s="669" t="s">
        <v>236</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11789293</v>
      </c>
      <c r="S24" s="666"/>
      <c r="T24" s="666"/>
      <c r="U24" s="666"/>
      <c r="V24" s="666"/>
      <c r="W24" s="666"/>
      <c r="X24" s="666"/>
      <c r="Y24" s="667"/>
      <c r="Z24" s="668">
        <v>32.6</v>
      </c>
      <c r="AA24" s="668"/>
      <c r="AB24" s="668"/>
      <c r="AC24" s="668"/>
      <c r="AD24" s="669">
        <v>11789293</v>
      </c>
      <c r="AE24" s="669"/>
      <c r="AF24" s="669"/>
      <c r="AG24" s="669"/>
      <c r="AH24" s="669"/>
      <c r="AI24" s="669"/>
      <c r="AJ24" s="669"/>
      <c r="AK24" s="669"/>
      <c r="AL24" s="670">
        <v>71.3</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138</v>
      </c>
      <c r="BH24" s="666"/>
      <c r="BI24" s="666"/>
      <c r="BJ24" s="666"/>
      <c r="BK24" s="666"/>
      <c r="BL24" s="666"/>
      <c r="BM24" s="666"/>
      <c r="BN24" s="667"/>
      <c r="BO24" s="668" t="s">
        <v>236</v>
      </c>
      <c r="BP24" s="668"/>
      <c r="BQ24" s="668"/>
      <c r="BR24" s="668"/>
      <c r="BS24" s="669" t="s">
        <v>138</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15074992</v>
      </c>
      <c r="CS24" s="655"/>
      <c r="CT24" s="655"/>
      <c r="CU24" s="655"/>
      <c r="CV24" s="655"/>
      <c r="CW24" s="655"/>
      <c r="CX24" s="655"/>
      <c r="CY24" s="656"/>
      <c r="CZ24" s="659">
        <v>43.2</v>
      </c>
      <c r="DA24" s="660"/>
      <c r="DB24" s="660"/>
      <c r="DC24" s="679"/>
      <c r="DD24" s="702">
        <v>10108549</v>
      </c>
      <c r="DE24" s="655"/>
      <c r="DF24" s="655"/>
      <c r="DG24" s="655"/>
      <c r="DH24" s="655"/>
      <c r="DI24" s="655"/>
      <c r="DJ24" s="655"/>
      <c r="DK24" s="656"/>
      <c r="DL24" s="702">
        <v>9595747</v>
      </c>
      <c r="DM24" s="655"/>
      <c r="DN24" s="655"/>
      <c r="DO24" s="655"/>
      <c r="DP24" s="655"/>
      <c r="DQ24" s="655"/>
      <c r="DR24" s="655"/>
      <c r="DS24" s="655"/>
      <c r="DT24" s="655"/>
      <c r="DU24" s="655"/>
      <c r="DV24" s="656"/>
      <c r="DW24" s="659">
        <v>56.1</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2287070</v>
      </c>
      <c r="S25" s="666"/>
      <c r="T25" s="666"/>
      <c r="U25" s="666"/>
      <c r="V25" s="666"/>
      <c r="W25" s="666"/>
      <c r="X25" s="666"/>
      <c r="Y25" s="667"/>
      <c r="Z25" s="668">
        <v>6.3</v>
      </c>
      <c r="AA25" s="668"/>
      <c r="AB25" s="668"/>
      <c r="AC25" s="668"/>
      <c r="AD25" s="669" t="s">
        <v>236</v>
      </c>
      <c r="AE25" s="669"/>
      <c r="AF25" s="669"/>
      <c r="AG25" s="669"/>
      <c r="AH25" s="669"/>
      <c r="AI25" s="669"/>
      <c r="AJ25" s="669"/>
      <c r="AK25" s="669"/>
      <c r="AL25" s="670" t="s">
        <v>138</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236</v>
      </c>
      <c r="BH25" s="666"/>
      <c r="BI25" s="666"/>
      <c r="BJ25" s="666"/>
      <c r="BK25" s="666"/>
      <c r="BL25" s="666"/>
      <c r="BM25" s="666"/>
      <c r="BN25" s="667"/>
      <c r="BO25" s="668" t="s">
        <v>138</v>
      </c>
      <c r="BP25" s="668"/>
      <c r="BQ25" s="668"/>
      <c r="BR25" s="668"/>
      <c r="BS25" s="669" t="s">
        <v>236</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4838891</v>
      </c>
      <c r="CS25" s="705"/>
      <c r="CT25" s="705"/>
      <c r="CU25" s="705"/>
      <c r="CV25" s="705"/>
      <c r="CW25" s="705"/>
      <c r="CX25" s="705"/>
      <c r="CY25" s="706"/>
      <c r="CZ25" s="670">
        <v>13.9</v>
      </c>
      <c r="DA25" s="703"/>
      <c r="DB25" s="703"/>
      <c r="DC25" s="707"/>
      <c r="DD25" s="674">
        <v>4525221</v>
      </c>
      <c r="DE25" s="705"/>
      <c r="DF25" s="705"/>
      <c r="DG25" s="705"/>
      <c r="DH25" s="705"/>
      <c r="DI25" s="705"/>
      <c r="DJ25" s="705"/>
      <c r="DK25" s="706"/>
      <c r="DL25" s="674">
        <v>4289332</v>
      </c>
      <c r="DM25" s="705"/>
      <c r="DN25" s="705"/>
      <c r="DO25" s="705"/>
      <c r="DP25" s="705"/>
      <c r="DQ25" s="705"/>
      <c r="DR25" s="705"/>
      <c r="DS25" s="705"/>
      <c r="DT25" s="705"/>
      <c r="DU25" s="705"/>
      <c r="DV25" s="706"/>
      <c r="DW25" s="670">
        <v>25.1</v>
      </c>
      <c r="DX25" s="703"/>
      <c r="DY25" s="703"/>
      <c r="DZ25" s="703"/>
      <c r="EA25" s="703"/>
      <c r="EB25" s="703"/>
      <c r="EC25" s="704"/>
    </row>
    <row r="26" spans="2:133" ht="11.25" customHeight="1" x14ac:dyDescent="0.15">
      <c r="B26" s="662" t="s">
        <v>297</v>
      </c>
      <c r="C26" s="663"/>
      <c r="D26" s="663"/>
      <c r="E26" s="663"/>
      <c r="F26" s="663"/>
      <c r="G26" s="663"/>
      <c r="H26" s="663"/>
      <c r="I26" s="663"/>
      <c r="J26" s="663"/>
      <c r="K26" s="663"/>
      <c r="L26" s="663"/>
      <c r="M26" s="663"/>
      <c r="N26" s="663"/>
      <c r="O26" s="663"/>
      <c r="P26" s="663"/>
      <c r="Q26" s="664"/>
      <c r="R26" s="665" t="s">
        <v>236</v>
      </c>
      <c r="S26" s="666"/>
      <c r="T26" s="666"/>
      <c r="U26" s="666"/>
      <c r="V26" s="666"/>
      <c r="W26" s="666"/>
      <c r="X26" s="666"/>
      <c r="Y26" s="667"/>
      <c r="Z26" s="668" t="s">
        <v>138</v>
      </c>
      <c r="AA26" s="668"/>
      <c r="AB26" s="668"/>
      <c r="AC26" s="668"/>
      <c r="AD26" s="669" t="s">
        <v>236</v>
      </c>
      <c r="AE26" s="669"/>
      <c r="AF26" s="669"/>
      <c r="AG26" s="669"/>
      <c r="AH26" s="669"/>
      <c r="AI26" s="669"/>
      <c r="AJ26" s="669"/>
      <c r="AK26" s="669"/>
      <c r="AL26" s="670" t="s">
        <v>138</v>
      </c>
      <c r="AM26" s="671"/>
      <c r="AN26" s="671"/>
      <c r="AO26" s="672"/>
      <c r="AP26" s="684" t="s">
        <v>298</v>
      </c>
      <c r="AQ26" s="714"/>
      <c r="AR26" s="714"/>
      <c r="AS26" s="714"/>
      <c r="AT26" s="714"/>
      <c r="AU26" s="714"/>
      <c r="AV26" s="714"/>
      <c r="AW26" s="714"/>
      <c r="AX26" s="714"/>
      <c r="AY26" s="714"/>
      <c r="AZ26" s="714"/>
      <c r="BA26" s="714"/>
      <c r="BB26" s="714"/>
      <c r="BC26" s="714"/>
      <c r="BD26" s="714"/>
      <c r="BE26" s="714"/>
      <c r="BF26" s="686"/>
      <c r="BG26" s="665" t="s">
        <v>236</v>
      </c>
      <c r="BH26" s="666"/>
      <c r="BI26" s="666"/>
      <c r="BJ26" s="666"/>
      <c r="BK26" s="666"/>
      <c r="BL26" s="666"/>
      <c r="BM26" s="666"/>
      <c r="BN26" s="667"/>
      <c r="BO26" s="668" t="s">
        <v>138</v>
      </c>
      <c r="BP26" s="668"/>
      <c r="BQ26" s="668"/>
      <c r="BR26" s="668"/>
      <c r="BS26" s="669" t="s">
        <v>138</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2939989</v>
      </c>
      <c r="CS26" s="666"/>
      <c r="CT26" s="666"/>
      <c r="CU26" s="666"/>
      <c r="CV26" s="666"/>
      <c r="CW26" s="666"/>
      <c r="CX26" s="666"/>
      <c r="CY26" s="667"/>
      <c r="CZ26" s="670">
        <v>8.4</v>
      </c>
      <c r="DA26" s="703"/>
      <c r="DB26" s="703"/>
      <c r="DC26" s="707"/>
      <c r="DD26" s="674">
        <v>2744173</v>
      </c>
      <c r="DE26" s="666"/>
      <c r="DF26" s="666"/>
      <c r="DG26" s="666"/>
      <c r="DH26" s="666"/>
      <c r="DI26" s="666"/>
      <c r="DJ26" s="666"/>
      <c r="DK26" s="667"/>
      <c r="DL26" s="674" t="s">
        <v>138</v>
      </c>
      <c r="DM26" s="666"/>
      <c r="DN26" s="666"/>
      <c r="DO26" s="666"/>
      <c r="DP26" s="666"/>
      <c r="DQ26" s="666"/>
      <c r="DR26" s="666"/>
      <c r="DS26" s="666"/>
      <c r="DT26" s="666"/>
      <c r="DU26" s="666"/>
      <c r="DV26" s="667"/>
      <c r="DW26" s="670" t="s">
        <v>236</v>
      </c>
      <c r="DX26" s="703"/>
      <c r="DY26" s="703"/>
      <c r="DZ26" s="703"/>
      <c r="EA26" s="703"/>
      <c r="EB26" s="703"/>
      <c r="EC26" s="704"/>
    </row>
    <row r="27" spans="2:133" ht="11.25" customHeight="1" x14ac:dyDescent="0.15">
      <c r="B27" s="662" t="s">
        <v>300</v>
      </c>
      <c r="C27" s="663"/>
      <c r="D27" s="663"/>
      <c r="E27" s="663"/>
      <c r="F27" s="663"/>
      <c r="G27" s="663"/>
      <c r="H27" s="663"/>
      <c r="I27" s="663"/>
      <c r="J27" s="663"/>
      <c r="K27" s="663"/>
      <c r="L27" s="663"/>
      <c r="M27" s="663"/>
      <c r="N27" s="663"/>
      <c r="O27" s="663"/>
      <c r="P27" s="663"/>
      <c r="Q27" s="664"/>
      <c r="R27" s="665">
        <v>18889574</v>
      </c>
      <c r="S27" s="666"/>
      <c r="T27" s="666"/>
      <c r="U27" s="666"/>
      <c r="V27" s="666"/>
      <c r="W27" s="666"/>
      <c r="X27" s="666"/>
      <c r="Y27" s="667"/>
      <c r="Z27" s="668">
        <v>52.3</v>
      </c>
      <c r="AA27" s="668"/>
      <c r="AB27" s="668"/>
      <c r="AC27" s="668"/>
      <c r="AD27" s="669">
        <v>16482168</v>
      </c>
      <c r="AE27" s="669"/>
      <c r="AF27" s="669"/>
      <c r="AG27" s="669"/>
      <c r="AH27" s="669"/>
      <c r="AI27" s="669"/>
      <c r="AJ27" s="669"/>
      <c r="AK27" s="669"/>
      <c r="AL27" s="670">
        <v>99.7</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3542172</v>
      </c>
      <c r="BH27" s="666"/>
      <c r="BI27" s="666"/>
      <c r="BJ27" s="666"/>
      <c r="BK27" s="666"/>
      <c r="BL27" s="666"/>
      <c r="BM27" s="666"/>
      <c r="BN27" s="667"/>
      <c r="BO27" s="668">
        <v>100</v>
      </c>
      <c r="BP27" s="668"/>
      <c r="BQ27" s="668"/>
      <c r="BR27" s="668"/>
      <c r="BS27" s="669">
        <v>24941</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6070960</v>
      </c>
      <c r="CS27" s="705"/>
      <c r="CT27" s="705"/>
      <c r="CU27" s="705"/>
      <c r="CV27" s="705"/>
      <c r="CW27" s="705"/>
      <c r="CX27" s="705"/>
      <c r="CY27" s="706"/>
      <c r="CZ27" s="670">
        <v>17.399999999999999</v>
      </c>
      <c r="DA27" s="703"/>
      <c r="DB27" s="703"/>
      <c r="DC27" s="707"/>
      <c r="DD27" s="674">
        <v>1518730</v>
      </c>
      <c r="DE27" s="705"/>
      <c r="DF27" s="705"/>
      <c r="DG27" s="705"/>
      <c r="DH27" s="705"/>
      <c r="DI27" s="705"/>
      <c r="DJ27" s="705"/>
      <c r="DK27" s="706"/>
      <c r="DL27" s="674">
        <v>1495667</v>
      </c>
      <c r="DM27" s="705"/>
      <c r="DN27" s="705"/>
      <c r="DO27" s="705"/>
      <c r="DP27" s="705"/>
      <c r="DQ27" s="705"/>
      <c r="DR27" s="705"/>
      <c r="DS27" s="705"/>
      <c r="DT27" s="705"/>
      <c r="DU27" s="705"/>
      <c r="DV27" s="706"/>
      <c r="DW27" s="670">
        <v>8.6999999999999993</v>
      </c>
      <c r="DX27" s="703"/>
      <c r="DY27" s="703"/>
      <c r="DZ27" s="703"/>
      <c r="EA27" s="703"/>
      <c r="EB27" s="703"/>
      <c r="EC27" s="704"/>
    </row>
    <row r="28" spans="2:133" ht="11.25" customHeight="1" x14ac:dyDescent="0.15">
      <c r="B28" s="662" t="s">
        <v>303</v>
      </c>
      <c r="C28" s="663"/>
      <c r="D28" s="663"/>
      <c r="E28" s="663"/>
      <c r="F28" s="663"/>
      <c r="G28" s="663"/>
      <c r="H28" s="663"/>
      <c r="I28" s="663"/>
      <c r="J28" s="663"/>
      <c r="K28" s="663"/>
      <c r="L28" s="663"/>
      <c r="M28" s="663"/>
      <c r="N28" s="663"/>
      <c r="O28" s="663"/>
      <c r="P28" s="663"/>
      <c r="Q28" s="664"/>
      <c r="R28" s="665">
        <v>4002</v>
      </c>
      <c r="S28" s="666"/>
      <c r="T28" s="666"/>
      <c r="U28" s="666"/>
      <c r="V28" s="666"/>
      <c r="W28" s="666"/>
      <c r="X28" s="666"/>
      <c r="Y28" s="667"/>
      <c r="Z28" s="668">
        <v>0</v>
      </c>
      <c r="AA28" s="668"/>
      <c r="AB28" s="668"/>
      <c r="AC28" s="668"/>
      <c r="AD28" s="669">
        <v>4002</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4165141</v>
      </c>
      <c r="CS28" s="666"/>
      <c r="CT28" s="666"/>
      <c r="CU28" s="666"/>
      <c r="CV28" s="666"/>
      <c r="CW28" s="666"/>
      <c r="CX28" s="666"/>
      <c r="CY28" s="667"/>
      <c r="CZ28" s="670">
        <v>11.9</v>
      </c>
      <c r="DA28" s="703"/>
      <c r="DB28" s="703"/>
      <c r="DC28" s="707"/>
      <c r="DD28" s="674">
        <v>4064598</v>
      </c>
      <c r="DE28" s="666"/>
      <c r="DF28" s="666"/>
      <c r="DG28" s="666"/>
      <c r="DH28" s="666"/>
      <c r="DI28" s="666"/>
      <c r="DJ28" s="666"/>
      <c r="DK28" s="667"/>
      <c r="DL28" s="674">
        <v>3810748</v>
      </c>
      <c r="DM28" s="666"/>
      <c r="DN28" s="666"/>
      <c r="DO28" s="666"/>
      <c r="DP28" s="666"/>
      <c r="DQ28" s="666"/>
      <c r="DR28" s="666"/>
      <c r="DS28" s="666"/>
      <c r="DT28" s="666"/>
      <c r="DU28" s="666"/>
      <c r="DV28" s="667"/>
      <c r="DW28" s="670">
        <v>22.3</v>
      </c>
      <c r="DX28" s="703"/>
      <c r="DY28" s="703"/>
      <c r="DZ28" s="703"/>
      <c r="EA28" s="703"/>
      <c r="EB28" s="703"/>
      <c r="EC28" s="704"/>
    </row>
    <row r="29" spans="2:133" ht="11.25" customHeight="1" x14ac:dyDescent="0.15">
      <c r="B29" s="662" t="s">
        <v>305</v>
      </c>
      <c r="C29" s="663"/>
      <c r="D29" s="663"/>
      <c r="E29" s="663"/>
      <c r="F29" s="663"/>
      <c r="G29" s="663"/>
      <c r="H29" s="663"/>
      <c r="I29" s="663"/>
      <c r="J29" s="663"/>
      <c r="K29" s="663"/>
      <c r="L29" s="663"/>
      <c r="M29" s="663"/>
      <c r="N29" s="663"/>
      <c r="O29" s="663"/>
      <c r="P29" s="663"/>
      <c r="Q29" s="664"/>
      <c r="R29" s="665">
        <v>121687</v>
      </c>
      <c r="S29" s="666"/>
      <c r="T29" s="666"/>
      <c r="U29" s="666"/>
      <c r="V29" s="666"/>
      <c r="W29" s="666"/>
      <c r="X29" s="666"/>
      <c r="Y29" s="667"/>
      <c r="Z29" s="668">
        <v>0.3</v>
      </c>
      <c r="AA29" s="668"/>
      <c r="AB29" s="668"/>
      <c r="AC29" s="668"/>
      <c r="AD29" s="669" t="s">
        <v>138</v>
      </c>
      <c r="AE29" s="669"/>
      <c r="AF29" s="669"/>
      <c r="AG29" s="669"/>
      <c r="AH29" s="669"/>
      <c r="AI29" s="669"/>
      <c r="AJ29" s="669"/>
      <c r="AK29" s="669"/>
      <c r="AL29" s="670" t="s">
        <v>236</v>
      </c>
      <c r="AM29" s="671"/>
      <c r="AN29" s="671"/>
      <c r="AO29" s="672"/>
      <c r="AP29" s="717"/>
      <c r="AQ29" s="718"/>
      <c r="AR29" s="718"/>
      <c r="AS29" s="718"/>
      <c r="AT29" s="718"/>
      <c r="AU29" s="718"/>
      <c r="AV29" s="718"/>
      <c r="AW29" s="718"/>
      <c r="AX29" s="718"/>
      <c r="AY29" s="718"/>
      <c r="AZ29" s="718"/>
      <c r="BA29" s="718"/>
      <c r="BB29" s="718"/>
      <c r="BC29" s="718"/>
      <c r="BD29" s="718"/>
      <c r="BE29" s="718"/>
      <c r="BF29" s="719"/>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306</v>
      </c>
      <c r="CE29" s="709"/>
      <c r="CF29" s="680" t="s">
        <v>307</v>
      </c>
      <c r="CG29" s="681"/>
      <c r="CH29" s="681"/>
      <c r="CI29" s="681"/>
      <c r="CJ29" s="681"/>
      <c r="CK29" s="681"/>
      <c r="CL29" s="681"/>
      <c r="CM29" s="681"/>
      <c r="CN29" s="681"/>
      <c r="CO29" s="681"/>
      <c r="CP29" s="681"/>
      <c r="CQ29" s="682"/>
      <c r="CR29" s="665">
        <v>4165119</v>
      </c>
      <c r="CS29" s="705"/>
      <c r="CT29" s="705"/>
      <c r="CU29" s="705"/>
      <c r="CV29" s="705"/>
      <c r="CW29" s="705"/>
      <c r="CX29" s="705"/>
      <c r="CY29" s="706"/>
      <c r="CZ29" s="670">
        <v>11.9</v>
      </c>
      <c r="DA29" s="703"/>
      <c r="DB29" s="703"/>
      <c r="DC29" s="707"/>
      <c r="DD29" s="674">
        <v>4064576</v>
      </c>
      <c r="DE29" s="705"/>
      <c r="DF29" s="705"/>
      <c r="DG29" s="705"/>
      <c r="DH29" s="705"/>
      <c r="DI29" s="705"/>
      <c r="DJ29" s="705"/>
      <c r="DK29" s="706"/>
      <c r="DL29" s="674">
        <v>3810726</v>
      </c>
      <c r="DM29" s="705"/>
      <c r="DN29" s="705"/>
      <c r="DO29" s="705"/>
      <c r="DP29" s="705"/>
      <c r="DQ29" s="705"/>
      <c r="DR29" s="705"/>
      <c r="DS29" s="705"/>
      <c r="DT29" s="705"/>
      <c r="DU29" s="705"/>
      <c r="DV29" s="706"/>
      <c r="DW29" s="670">
        <v>22.3</v>
      </c>
      <c r="DX29" s="703"/>
      <c r="DY29" s="703"/>
      <c r="DZ29" s="703"/>
      <c r="EA29" s="703"/>
      <c r="EB29" s="703"/>
      <c r="EC29" s="704"/>
    </row>
    <row r="30" spans="2:133" ht="11.25" customHeight="1" x14ac:dyDescent="0.15">
      <c r="B30" s="662" t="s">
        <v>308</v>
      </c>
      <c r="C30" s="663"/>
      <c r="D30" s="663"/>
      <c r="E30" s="663"/>
      <c r="F30" s="663"/>
      <c r="G30" s="663"/>
      <c r="H30" s="663"/>
      <c r="I30" s="663"/>
      <c r="J30" s="663"/>
      <c r="K30" s="663"/>
      <c r="L30" s="663"/>
      <c r="M30" s="663"/>
      <c r="N30" s="663"/>
      <c r="O30" s="663"/>
      <c r="P30" s="663"/>
      <c r="Q30" s="664"/>
      <c r="R30" s="665">
        <v>169835</v>
      </c>
      <c r="S30" s="666"/>
      <c r="T30" s="666"/>
      <c r="U30" s="666"/>
      <c r="V30" s="666"/>
      <c r="W30" s="666"/>
      <c r="X30" s="666"/>
      <c r="Y30" s="667"/>
      <c r="Z30" s="668">
        <v>0.5</v>
      </c>
      <c r="AA30" s="668"/>
      <c r="AB30" s="668"/>
      <c r="AC30" s="668"/>
      <c r="AD30" s="669">
        <v>10403</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309</v>
      </c>
      <c r="BH30" s="715"/>
      <c r="BI30" s="715"/>
      <c r="BJ30" s="715"/>
      <c r="BK30" s="715"/>
      <c r="BL30" s="715"/>
      <c r="BM30" s="715"/>
      <c r="BN30" s="715"/>
      <c r="BO30" s="715"/>
      <c r="BP30" s="715"/>
      <c r="BQ30" s="716"/>
      <c r="BR30" s="644" t="s">
        <v>310</v>
      </c>
      <c r="BS30" s="715"/>
      <c r="BT30" s="715"/>
      <c r="BU30" s="715"/>
      <c r="BV30" s="715"/>
      <c r="BW30" s="715"/>
      <c r="BX30" s="715"/>
      <c r="BY30" s="715"/>
      <c r="BZ30" s="715"/>
      <c r="CA30" s="715"/>
      <c r="CB30" s="716"/>
      <c r="CD30" s="710"/>
      <c r="CE30" s="711"/>
      <c r="CF30" s="680" t="s">
        <v>311</v>
      </c>
      <c r="CG30" s="681"/>
      <c r="CH30" s="681"/>
      <c r="CI30" s="681"/>
      <c r="CJ30" s="681"/>
      <c r="CK30" s="681"/>
      <c r="CL30" s="681"/>
      <c r="CM30" s="681"/>
      <c r="CN30" s="681"/>
      <c r="CO30" s="681"/>
      <c r="CP30" s="681"/>
      <c r="CQ30" s="682"/>
      <c r="CR30" s="665">
        <v>4014883</v>
      </c>
      <c r="CS30" s="666"/>
      <c r="CT30" s="666"/>
      <c r="CU30" s="666"/>
      <c r="CV30" s="666"/>
      <c r="CW30" s="666"/>
      <c r="CX30" s="666"/>
      <c r="CY30" s="667"/>
      <c r="CZ30" s="670">
        <v>11.5</v>
      </c>
      <c r="DA30" s="703"/>
      <c r="DB30" s="703"/>
      <c r="DC30" s="707"/>
      <c r="DD30" s="674">
        <v>3924961</v>
      </c>
      <c r="DE30" s="666"/>
      <c r="DF30" s="666"/>
      <c r="DG30" s="666"/>
      <c r="DH30" s="666"/>
      <c r="DI30" s="666"/>
      <c r="DJ30" s="666"/>
      <c r="DK30" s="667"/>
      <c r="DL30" s="674">
        <v>3671217</v>
      </c>
      <c r="DM30" s="666"/>
      <c r="DN30" s="666"/>
      <c r="DO30" s="666"/>
      <c r="DP30" s="666"/>
      <c r="DQ30" s="666"/>
      <c r="DR30" s="666"/>
      <c r="DS30" s="666"/>
      <c r="DT30" s="666"/>
      <c r="DU30" s="666"/>
      <c r="DV30" s="667"/>
      <c r="DW30" s="670">
        <v>21.5</v>
      </c>
      <c r="DX30" s="703"/>
      <c r="DY30" s="703"/>
      <c r="DZ30" s="703"/>
      <c r="EA30" s="703"/>
      <c r="EB30" s="703"/>
      <c r="EC30" s="704"/>
    </row>
    <row r="31" spans="2:133" ht="11.25" customHeight="1" x14ac:dyDescent="0.15">
      <c r="B31" s="662" t="s">
        <v>312</v>
      </c>
      <c r="C31" s="663"/>
      <c r="D31" s="663"/>
      <c r="E31" s="663"/>
      <c r="F31" s="663"/>
      <c r="G31" s="663"/>
      <c r="H31" s="663"/>
      <c r="I31" s="663"/>
      <c r="J31" s="663"/>
      <c r="K31" s="663"/>
      <c r="L31" s="663"/>
      <c r="M31" s="663"/>
      <c r="N31" s="663"/>
      <c r="O31" s="663"/>
      <c r="P31" s="663"/>
      <c r="Q31" s="664"/>
      <c r="R31" s="665">
        <v>124577</v>
      </c>
      <c r="S31" s="666"/>
      <c r="T31" s="666"/>
      <c r="U31" s="666"/>
      <c r="V31" s="666"/>
      <c r="W31" s="666"/>
      <c r="X31" s="666"/>
      <c r="Y31" s="667"/>
      <c r="Z31" s="668">
        <v>0.3</v>
      </c>
      <c r="AA31" s="668"/>
      <c r="AB31" s="668"/>
      <c r="AC31" s="668"/>
      <c r="AD31" s="669" t="s">
        <v>236</v>
      </c>
      <c r="AE31" s="669"/>
      <c r="AF31" s="669"/>
      <c r="AG31" s="669"/>
      <c r="AH31" s="669"/>
      <c r="AI31" s="669"/>
      <c r="AJ31" s="669"/>
      <c r="AK31" s="669"/>
      <c r="AL31" s="670" t="s">
        <v>138</v>
      </c>
      <c r="AM31" s="671"/>
      <c r="AN31" s="671"/>
      <c r="AO31" s="672"/>
      <c r="AP31" s="722" t="s">
        <v>313</v>
      </c>
      <c r="AQ31" s="723"/>
      <c r="AR31" s="723"/>
      <c r="AS31" s="723"/>
      <c r="AT31" s="728" t="s">
        <v>314</v>
      </c>
      <c r="AU31" s="217"/>
      <c r="AV31" s="217"/>
      <c r="AW31" s="217"/>
      <c r="AX31" s="651" t="s">
        <v>188</v>
      </c>
      <c r="AY31" s="652"/>
      <c r="AZ31" s="652"/>
      <c r="BA31" s="652"/>
      <c r="BB31" s="652"/>
      <c r="BC31" s="652"/>
      <c r="BD31" s="652"/>
      <c r="BE31" s="652"/>
      <c r="BF31" s="653"/>
      <c r="BG31" s="733">
        <v>99.2</v>
      </c>
      <c r="BH31" s="720"/>
      <c r="BI31" s="720"/>
      <c r="BJ31" s="720"/>
      <c r="BK31" s="720"/>
      <c r="BL31" s="720"/>
      <c r="BM31" s="660">
        <v>94.9</v>
      </c>
      <c r="BN31" s="720"/>
      <c r="BO31" s="720"/>
      <c r="BP31" s="720"/>
      <c r="BQ31" s="721"/>
      <c r="BR31" s="733">
        <v>99</v>
      </c>
      <c r="BS31" s="720"/>
      <c r="BT31" s="720"/>
      <c r="BU31" s="720"/>
      <c r="BV31" s="720"/>
      <c r="BW31" s="720"/>
      <c r="BX31" s="660">
        <v>93.8</v>
      </c>
      <c r="BY31" s="720"/>
      <c r="BZ31" s="720"/>
      <c r="CA31" s="720"/>
      <c r="CB31" s="721"/>
      <c r="CD31" s="710"/>
      <c r="CE31" s="711"/>
      <c r="CF31" s="680" t="s">
        <v>315</v>
      </c>
      <c r="CG31" s="681"/>
      <c r="CH31" s="681"/>
      <c r="CI31" s="681"/>
      <c r="CJ31" s="681"/>
      <c r="CK31" s="681"/>
      <c r="CL31" s="681"/>
      <c r="CM31" s="681"/>
      <c r="CN31" s="681"/>
      <c r="CO31" s="681"/>
      <c r="CP31" s="681"/>
      <c r="CQ31" s="682"/>
      <c r="CR31" s="665">
        <v>150236</v>
      </c>
      <c r="CS31" s="705"/>
      <c r="CT31" s="705"/>
      <c r="CU31" s="705"/>
      <c r="CV31" s="705"/>
      <c r="CW31" s="705"/>
      <c r="CX31" s="705"/>
      <c r="CY31" s="706"/>
      <c r="CZ31" s="670">
        <v>0.4</v>
      </c>
      <c r="DA31" s="703"/>
      <c r="DB31" s="703"/>
      <c r="DC31" s="707"/>
      <c r="DD31" s="674">
        <v>139615</v>
      </c>
      <c r="DE31" s="705"/>
      <c r="DF31" s="705"/>
      <c r="DG31" s="705"/>
      <c r="DH31" s="705"/>
      <c r="DI31" s="705"/>
      <c r="DJ31" s="705"/>
      <c r="DK31" s="706"/>
      <c r="DL31" s="674">
        <v>139509</v>
      </c>
      <c r="DM31" s="705"/>
      <c r="DN31" s="705"/>
      <c r="DO31" s="705"/>
      <c r="DP31" s="705"/>
      <c r="DQ31" s="705"/>
      <c r="DR31" s="705"/>
      <c r="DS31" s="705"/>
      <c r="DT31" s="705"/>
      <c r="DU31" s="705"/>
      <c r="DV31" s="706"/>
      <c r="DW31" s="670">
        <v>0.8</v>
      </c>
      <c r="DX31" s="703"/>
      <c r="DY31" s="703"/>
      <c r="DZ31" s="703"/>
      <c r="EA31" s="703"/>
      <c r="EB31" s="703"/>
      <c r="EC31" s="704"/>
    </row>
    <row r="32" spans="2:133" ht="11.25" customHeight="1" x14ac:dyDescent="0.15">
      <c r="B32" s="662" t="s">
        <v>316</v>
      </c>
      <c r="C32" s="663"/>
      <c r="D32" s="663"/>
      <c r="E32" s="663"/>
      <c r="F32" s="663"/>
      <c r="G32" s="663"/>
      <c r="H32" s="663"/>
      <c r="I32" s="663"/>
      <c r="J32" s="663"/>
      <c r="K32" s="663"/>
      <c r="L32" s="663"/>
      <c r="M32" s="663"/>
      <c r="N32" s="663"/>
      <c r="O32" s="663"/>
      <c r="P32" s="663"/>
      <c r="Q32" s="664"/>
      <c r="R32" s="665">
        <v>5959597</v>
      </c>
      <c r="S32" s="666"/>
      <c r="T32" s="666"/>
      <c r="U32" s="666"/>
      <c r="V32" s="666"/>
      <c r="W32" s="666"/>
      <c r="X32" s="666"/>
      <c r="Y32" s="667"/>
      <c r="Z32" s="668">
        <v>16.5</v>
      </c>
      <c r="AA32" s="668"/>
      <c r="AB32" s="668"/>
      <c r="AC32" s="668"/>
      <c r="AD32" s="669" t="s">
        <v>138</v>
      </c>
      <c r="AE32" s="669"/>
      <c r="AF32" s="669"/>
      <c r="AG32" s="669"/>
      <c r="AH32" s="669"/>
      <c r="AI32" s="669"/>
      <c r="AJ32" s="669"/>
      <c r="AK32" s="669"/>
      <c r="AL32" s="670" t="s">
        <v>236</v>
      </c>
      <c r="AM32" s="671"/>
      <c r="AN32" s="671"/>
      <c r="AO32" s="672"/>
      <c r="AP32" s="724"/>
      <c r="AQ32" s="725"/>
      <c r="AR32" s="725"/>
      <c r="AS32" s="725"/>
      <c r="AT32" s="729"/>
      <c r="AU32" s="216" t="s">
        <v>317</v>
      </c>
      <c r="AV32" s="216"/>
      <c r="AW32" s="216"/>
      <c r="AX32" s="662" t="s">
        <v>318</v>
      </c>
      <c r="AY32" s="663"/>
      <c r="AZ32" s="663"/>
      <c r="BA32" s="663"/>
      <c r="BB32" s="663"/>
      <c r="BC32" s="663"/>
      <c r="BD32" s="663"/>
      <c r="BE32" s="663"/>
      <c r="BF32" s="664"/>
      <c r="BG32" s="734">
        <v>99.4</v>
      </c>
      <c r="BH32" s="705"/>
      <c r="BI32" s="705"/>
      <c r="BJ32" s="705"/>
      <c r="BK32" s="705"/>
      <c r="BL32" s="705"/>
      <c r="BM32" s="671">
        <v>96.4</v>
      </c>
      <c r="BN32" s="731"/>
      <c r="BO32" s="731"/>
      <c r="BP32" s="731"/>
      <c r="BQ32" s="732"/>
      <c r="BR32" s="734">
        <v>99.2</v>
      </c>
      <c r="BS32" s="705"/>
      <c r="BT32" s="705"/>
      <c r="BU32" s="705"/>
      <c r="BV32" s="705"/>
      <c r="BW32" s="705"/>
      <c r="BX32" s="671">
        <v>95.9</v>
      </c>
      <c r="BY32" s="731"/>
      <c r="BZ32" s="731"/>
      <c r="CA32" s="731"/>
      <c r="CB32" s="732"/>
      <c r="CD32" s="712"/>
      <c r="CE32" s="713"/>
      <c r="CF32" s="680" t="s">
        <v>319</v>
      </c>
      <c r="CG32" s="681"/>
      <c r="CH32" s="681"/>
      <c r="CI32" s="681"/>
      <c r="CJ32" s="681"/>
      <c r="CK32" s="681"/>
      <c r="CL32" s="681"/>
      <c r="CM32" s="681"/>
      <c r="CN32" s="681"/>
      <c r="CO32" s="681"/>
      <c r="CP32" s="681"/>
      <c r="CQ32" s="682"/>
      <c r="CR32" s="665">
        <v>22</v>
      </c>
      <c r="CS32" s="666"/>
      <c r="CT32" s="666"/>
      <c r="CU32" s="666"/>
      <c r="CV32" s="666"/>
      <c r="CW32" s="666"/>
      <c r="CX32" s="666"/>
      <c r="CY32" s="667"/>
      <c r="CZ32" s="670">
        <v>0</v>
      </c>
      <c r="DA32" s="703"/>
      <c r="DB32" s="703"/>
      <c r="DC32" s="707"/>
      <c r="DD32" s="674">
        <v>22</v>
      </c>
      <c r="DE32" s="666"/>
      <c r="DF32" s="666"/>
      <c r="DG32" s="666"/>
      <c r="DH32" s="666"/>
      <c r="DI32" s="666"/>
      <c r="DJ32" s="666"/>
      <c r="DK32" s="667"/>
      <c r="DL32" s="674">
        <v>22</v>
      </c>
      <c r="DM32" s="666"/>
      <c r="DN32" s="666"/>
      <c r="DO32" s="666"/>
      <c r="DP32" s="666"/>
      <c r="DQ32" s="666"/>
      <c r="DR32" s="666"/>
      <c r="DS32" s="666"/>
      <c r="DT32" s="666"/>
      <c r="DU32" s="666"/>
      <c r="DV32" s="667"/>
      <c r="DW32" s="670">
        <v>0</v>
      </c>
      <c r="DX32" s="703"/>
      <c r="DY32" s="703"/>
      <c r="DZ32" s="703"/>
      <c r="EA32" s="703"/>
      <c r="EB32" s="703"/>
      <c r="EC32" s="704"/>
    </row>
    <row r="33" spans="2:133" ht="11.25" customHeight="1" x14ac:dyDescent="0.15">
      <c r="B33" s="699" t="s">
        <v>320</v>
      </c>
      <c r="C33" s="700"/>
      <c r="D33" s="700"/>
      <c r="E33" s="700"/>
      <c r="F33" s="700"/>
      <c r="G33" s="700"/>
      <c r="H33" s="700"/>
      <c r="I33" s="700"/>
      <c r="J33" s="700"/>
      <c r="K33" s="700"/>
      <c r="L33" s="700"/>
      <c r="M33" s="700"/>
      <c r="N33" s="700"/>
      <c r="O33" s="700"/>
      <c r="P33" s="700"/>
      <c r="Q33" s="701"/>
      <c r="R33" s="665">
        <v>22068</v>
      </c>
      <c r="S33" s="666"/>
      <c r="T33" s="666"/>
      <c r="U33" s="666"/>
      <c r="V33" s="666"/>
      <c r="W33" s="666"/>
      <c r="X33" s="666"/>
      <c r="Y33" s="667"/>
      <c r="Z33" s="668">
        <v>0.1</v>
      </c>
      <c r="AA33" s="668"/>
      <c r="AB33" s="668"/>
      <c r="AC33" s="668"/>
      <c r="AD33" s="669">
        <v>22068</v>
      </c>
      <c r="AE33" s="669"/>
      <c r="AF33" s="669"/>
      <c r="AG33" s="669"/>
      <c r="AH33" s="669"/>
      <c r="AI33" s="669"/>
      <c r="AJ33" s="669"/>
      <c r="AK33" s="669"/>
      <c r="AL33" s="670">
        <v>0.1</v>
      </c>
      <c r="AM33" s="671"/>
      <c r="AN33" s="671"/>
      <c r="AO33" s="672"/>
      <c r="AP33" s="726"/>
      <c r="AQ33" s="727"/>
      <c r="AR33" s="727"/>
      <c r="AS33" s="727"/>
      <c r="AT33" s="730"/>
      <c r="AU33" s="218"/>
      <c r="AV33" s="218"/>
      <c r="AW33" s="218"/>
      <c r="AX33" s="717" t="s">
        <v>321</v>
      </c>
      <c r="AY33" s="718"/>
      <c r="AZ33" s="718"/>
      <c r="BA33" s="718"/>
      <c r="BB33" s="718"/>
      <c r="BC33" s="718"/>
      <c r="BD33" s="718"/>
      <c r="BE33" s="718"/>
      <c r="BF33" s="719"/>
      <c r="BG33" s="735">
        <v>98.8</v>
      </c>
      <c r="BH33" s="736"/>
      <c r="BI33" s="736"/>
      <c r="BJ33" s="736"/>
      <c r="BK33" s="736"/>
      <c r="BL33" s="736"/>
      <c r="BM33" s="737">
        <v>92.5</v>
      </c>
      <c r="BN33" s="736"/>
      <c r="BO33" s="736"/>
      <c r="BP33" s="736"/>
      <c r="BQ33" s="738"/>
      <c r="BR33" s="735">
        <v>98.6</v>
      </c>
      <c r="BS33" s="736"/>
      <c r="BT33" s="736"/>
      <c r="BU33" s="736"/>
      <c r="BV33" s="736"/>
      <c r="BW33" s="736"/>
      <c r="BX33" s="737">
        <v>90.9</v>
      </c>
      <c r="BY33" s="736"/>
      <c r="BZ33" s="736"/>
      <c r="CA33" s="736"/>
      <c r="CB33" s="738"/>
      <c r="CD33" s="680" t="s">
        <v>322</v>
      </c>
      <c r="CE33" s="681"/>
      <c r="CF33" s="681"/>
      <c r="CG33" s="681"/>
      <c r="CH33" s="681"/>
      <c r="CI33" s="681"/>
      <c r="CJ33" s="681"/>
      <c r="CK33" s="681"/>
      <c r="CL33" s="681"/>
      <c r="CM33" s="681"/>
      <c r="CN33" s="681"/>
      <c r="CO33" s="681"/>
      <c r="CP33" s="681"/>
      <c r="CQ33" s="682"/>
      <c r="CR33" s="665">
        <v>14269223</v>
      </c>
      <c r="CS33" s="705"/>
      <c r="CT33" s="705"/>
      <c r="CU33" s="705"/>
      <c r="CV33" s="705"/>
      <c r="CW33" s="705"/>
      <c r="CX33" s="705"/>
      <c r="CY33" s="706"/>
      <c r="CZ33" s="670">
        <v>40.9</v>
      </c>
      <c r="DA33" s="703"/>
      <c r="DB33" s="703"/>
      <c r="DC33" s="707"/>
      <c r="DD33" s="674">
        <v>9992122</v>
      </c>
      <c r="DE33" s="705"/>
      <c r="DF33" s="705"/>
      <c r="DG33" s="705"/>
      <c r="DH33" s="705"/>
      <c r="DI33" s="705"/>
      <c r="DJ33" s="705"/>
      <c r="DK33" s="706"/>
      <c r="DL33" s="674">
        <v>5527426</v>
      </c>
      <c r="DM33" s="705"/>
      <c r="DN33" s="705"/>
      <c r="DO33" s="705"/>
      <c r="DP33" s="705"/>
      <c r="DQ33" s="705"/>
      <c r="DR33" s="705"/>
      <c r="DS33" s="705"/>
      <c r="DT33" s="705"/>
      <c r="DU33" s="705"/>
      <c r="DV33" s="706"/>
      <c r="DW33" s="670">
        <v>32.299999999999997</v>
      </c>
      <c r="DX33" s="703"/>
      <c r="DY33" s="703"/>
      <c r="DZ33" s="703"/>
      <c r="EA33" s="703"/>
      <c r="EB33" s="703"/>
      <c r="EC33" s="704"/>
    </row>
    <row r="34" spans="2:133" ht="11.25" customHeight="1" x14ac:dyDescent="0.15">
      <c r="B34" s="662" t="s">
        <v>323</v>
      </c>
      <c r="C34" s="663"/>
      <c r="D34" s="663"/>
      <c r="E34" s="663"/>
      <c r="F34" s="663"/>
      <c r="G34" s="663"/>
      <c r="H34" s="663"/>
      <c r="I34" s="663"/>
      <c r="J34" s="663"/>
      <c r="K34" s="663"/>
      <c r="L34" s="663"/>
      <c r="M34" s="663"/>
      <c r="N34" s="663"/>
      <c r="O34" s="663"/>
      <c r="P34" s="663"/>
      <c r="Q34" s="664"/>
      <c r="R34" s="665">
        <v>3617204</v>
      </c>
      <c r="S34" s="666"/>
      <c r="T34" s="666"/>
      <c r="U34" s="666"/>
      <c r="V34" s="666"/>
      <c r="W34" s="666"/>
      <c r="X34" s="666"/>
      <c r="Y34" s="667"/>
      <c r="Z34" s="668">
        <v>10</v>
      </c>
      <c r="AA34" s="668"/>
      <c r="AB34" s="668"/>
      <c r="AC34" s="668"/>
      <c r="AD34" s="669" t="s">
        <v>236</v>
      </c>
      <c r="AE34" s="669"/>
      <c r="AF34" s="669"/>
      <c r="AG34" s="669"/>
      <c r="AH34" s="669"/>
      <c r="AI34" s="669"/>
      <c r="AJ34" s="669"/>
      <c r="AK34" s="669"/>
      <c r="AL34" s="670" t="s">
        <v>138</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324</v>
      </c>
      <c r="CE34" s="681"/>
      <c r="CF34" s="681"/>
      <c r="CG34" s="681"/>
      <c r="CH34" s="681"/>
      <c r="CI34" s="681"/>
      <c r="CJ34" s="681"/>
      <c r="CK34" s="681"/>
      <c r="CL34" s="681"/>
      <c r="CM34" s="681"/>
      <c r="CN34" s="681"/>
      <c r="CO34" s="681"/>
      <c r="CP34" s="681"/>
      <c r="CQ34" s="682"/>
      <c r="CR34" s="665">
        <v>4083408</v>
      </c>
      <c r="CS34" s="666"/>
      <c r="CT34" s="666"/>
      <c r="CU34" s="666"/>
      <c r="CV34" s="666"/>
      <c r="CW34" s="666"/>
      <c r="CX34" s="666"/>
      <c r="CY34" s="667"/>
      <c r="CZ34" s="670">
        <v>11.7</v>
      </c>
      <c r="DA34" s="703"/>
      <c r="DB34" s="703"/>
      <c r="DC34" s="707"/>
      <c r="DD34" s="674">
        <v>2843938</v>
      </c>
      <c r="DE34" s="666"/>
      <c r="DF34" s="666"/>
      <c r="DG34" s="666"/>
      <c r="DH34" s="666"/>
      <c r="DI34" s="666"/>
      <c r="DJ34" s="666"/>
      <c r="DK34" s="667"/>
      <c r="DL34" s="674">
        <v>2245458</v>
      </c>
      <c r="DM34" s="666"/>
      <c r="DN34" s="666"/>
      <c r="DO34" s="666"/>
      <c r="DP34" s="666"/>
      <c r="DQ34" s="666"/>
      <c r="DR34" s="666"/>
      <c r="DS34" s="666"/>
      <c r="DT34" s="666"/>
      <c r="DU34" s="666"/>
      <c r="DV34" s="667"/>
      <c r="DW34" s="670">
        <v>13.1</v>
      </c>
      <c r="DX34" s="703"/>
      <c r="DY34" s="703"/>
      <c r="DZ34" s="703"/>
      <c r="EA34" s="703"/>
      <c r="EB34" s="703"/>
      <c r="EC34" s="704"/>
    </row>
    <row r="35" spans="2:133" ht="11.25" customHeight="1" x14ac:dyDescent="0.15">
      <c r="B35" s="662" t="s">
        <v>325</v>
      </c>
      <c r="C35" s="663"/>
      <c r="D35" s="663"/>
      <c r="E35" s="663"/>
      <c r="F35" s="663"/>
      <c r="G35" s="663"/>
      <c r="H35" s="663"/>
      <c r="I35" s="663"/>
      <c r="J35" s="663"/>
      <c r="K35" s="663"/>
      <c r="L35" s="663"/>
      <c r="M35" s="663"/>
      <c r="N35" s="663"/>
      <c r="O35" s="663"/>
      <c r="P35" s="663"/>
      <c r="Q35" s="664"/>
      <c r="R35" s="665">
        <v>117922</v>
      </c>
      <c r="S35" s="666"/>
      <c r="T35" s="666"/>
      <c r="U35" s="666"/>
      <c r="V35" s="666"/>
      <c r="W35" s="666"/>
      <c r="X35" s="666"/>
      <c r="Y35" s="667"/>
      <c r="Z35" s="668">
        <v>0.3</v>
      </c>
      <c r="AA35" s="668"/>
      <c r="AB35" s="668"/>
      <c r="AC35" s="668"/>
      <c r="AD35" s="669">
        <v>10661</v>
      </c>
      <c r="AE35" s="669"/>
      <c r="AF35" s="669"/>
      <c r="AG35" s="669"/>
      <c r="AH35" s="669"/>
      <c r="AI35" s="669"/>
      <c r="AJ35" s="669"/>
      <c r="AK35" s="669"/>
      <c r="AL35" s="670">
        <v>0.1</v>
      </c>
      <c r="AM35" s="671"/>
      <c r="AN35" s="671"/>
      <c r="AO35" s="672"/>
      <c r="AP35" s="221"/>
      <c r="AQ35" s="644" t="s">
        <v>326</v>
      </c>
      <c r="AR35" s="645"/>
      <c r="AS35" s="645"/>
      <c r="AT35" s="645"/>
      <c r="AU35" s="645"/>
      <c r="AV35" s="645"/>
      <c r="AW35" s="645"/>
      <c r="AX35" s="645"/>
      <c r="AY35" s="645"/>
      <c r="AZ35" s="645"/>
      <c r="BA35" s="645"/>
      <c r="BB35" s="645"/>
      <c r="BC35" s="645"/>
      <c r="BD35" s="645"/>
      <c r="BE35" s="645"/>
      <c r="BF35" s="646"/>
      <c r="BG35" s="644" t="s">
        <v>327</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328</v>
      </c>
      <c r="CE35" s="681"/>
      <c r="CF35" s="681"/>
      <c r="CG35" s="681"/>
      <c r="CH35" s="681"/>
      <c r="CI35" s="681"/>
      <c r="CJ35" s="681"/>
      <c r="CK35" s="681"/>
      <c r="CL35" s="681"/>
      <c r="CM35" s="681"/>
      <c r="CN35" s="681"/>
      <c r="CO35" s="681"/>
      <c r="CP35" s="681"/>
      <c r="CQ35" s="682"/>
      <c r="CR35" s="665">
        <v>204156</v>
      </c>
      <c r="CS35" s="705"/>
      <c r="CT35" s="705"/>
      <c r="CU35" s="705"/>
      <c r="CV35" s="705"/>
      <c r="CW35" s="705"/>
      <c r="CX35" s="705"/>
      <c r="CY35" s="706"/>
      <c r="CZ35" s="670">
        <v>0.6</v>
      </c>
      <c r="DA35" s="703"/>
      <c r="DB35" s="703"/>
      <c r="DC35" s="707"/>
      <c r="DD35" s="674">
        <v>157931</v>
      </c>
      <c r="DE35" s="705"/>
      <c r="DF35" s="705"/>
      <c r="DG35" s="705"/>
      <c r="DH35" s="705"/>
      <c r="DI35" s="705"/>
      <c r="DJ35" s="705"/>
      <c r="DK35" s="706"/>
      <c r="DL35" s="674">
        <v>157708</v>
      </c>
      <c r="DM35" s="705"/>
      <c r="DN35" s="705"/>
      <c r="DO35" s="705"/>
      <c r="DP35" s="705"/>
      <c r="DQ35" s="705"/>
      <c r="DR35" s="705"/>
      <c r="DS35" s="705"/>
      <c r="DT35" s="705"/>
      <c r="DU35" s="705"/>
      <c r="DV35" s="706"/>
      <c r="DW35" s="670">
        <v>0.9</v>
      </c>
      <c r="DX35" s="703"/>
      <c r="DY35" s="703"/>
      <c r="DZ35" s="703"/>
      <c r="EA35" s="703"/>
      <c r="EB35" s="703"/>
      <c r="EC35" s="704"/>
    </row>
    <row r="36" spans="2:133" ht="11.25" customHeight="1" x14ac:dyDescent="0.15">
      <c r="B36" s="662" t="s">
        <v>329</v>
      </c>
      <c r="C36" s="663"/>
      <c r="D36" s="663"/>
      <c r="E36" s="663"/>
      <c r="F36" s="663"/>
      <c r="G36" s="663"/>
      <c r="H36" s="663"/>
      <c r="I36" s="663"/>
      <c r="J36" s="663"/>
      <c r="K36" s="663"/>
      <c r="L36" s="663"/>
      <c r="M36" s="663"/>
      <c r="N36" s="663"/>
      <c r="O36" s="663"/>
      <c r="P36" s="663"/>
      <c r="Q36" s="664"/>
      <c r="R36" s="665">
        <v>304635</v>
      </c>
      <c r="S36" s="666"/>
      <c r="T36" s="666"/>
      <c r="U36" s="666"/>
      <c r="V36" s="666"/>
      <c r="W36" s="666"/>
      <c r="X36" s="666"/>
      <c r="Y36" s="667"/>
      <c r="Z36" s="668">
        <v>0.8</v>
      </c>
      <c r="AA36" s="668"/>
      <c r="AB36" s="668"/>
      <c r="AC36" s="668"/>
      <c r="AD36" s="669" t="s">
        <v>138</v>
      </c>
      <c r="AE36" s="669"/>
      <c r="AF36" s="669"/>
      <c r="AG36" s="669"/>
      <c r="AH36" s="669"/>
      <c r="AI36" s="669"/>
      <c r="AJ36" s="669"/>
      <c r="AK36" s="669"/>
      <c r="AL36" s="670" t="s">
        <v>138</v>
      </c>
      <c r="AM36" s="671"/>
      <c r="AN36" s="671"/>
      <c r="AO36" s="672"/>
      <c r="AP36" s="221"/>
      <c r="AQ36" s="739" t="s">
        <v>330</v>
      </c>
      <c r="AR36" s="740"/>
      <c r="AS36" s="740"/>
      <c r="AT36" s="740"/>
      <c r="AU36" s="740"/>
      <c r="AV36" s="740"/>
      <c r="AW36" s="740"/>
      <c r="AX36" s="740"/>
      <c r="AY36" s="741"/>
      <c r="AZ36" s="654">
        <v>3692915</v>
      </c>
      <c r="BA36" s="655"/>
      <c r="BB36" s="655"/>
      <c r="BC36" s="655"/>
      <c r="BD36" s="655"/>
      <c r="BE36" s="655"/>
      <c r="BF36" s="742"/>
      <c r="BG36" s="676" t="s">
        <v>331</v>
      </c>
      <c r="BH36" s="677"/>
      <c r="BI36" s="677"/>
      <c r="BJ36" s="677"/>
      <c r="BK36" s="677"/>
      <c r="BL36" s="677"/>
      <c r="BM36" s="677"/>
      <c r="BN36" s="677"/>
      <c r="BO36" s="677"/>
      <c r="BP36" s="677"/>
      <c r="BQ36" s="677"/>
      <c r="BR36" s="677"/>
      <c r="BS36" s="677"/>
      <c r="BT36" s="677"/>
      <c r="BU36" s="678"/>
      <c r="BV36" s="654">
        <v>41842</v>
      </c>
      <c r="BW36" s="655"/>
      <c r="BX36" s="655"/>
      <c r="BY36" s="655"/>
      <c r="BZ36" s="655"/>
      <c r="CA36" s="655"/>
      <c r="CB36" s="742"/>
      <c r="CD36" s="680" t="s">
        <v>332</v>
      </c>
      <c r="CE36" s="681"/>
      <c r="CF36" s="681"/>
      <c r="CG36" s="681"/>
      <c r="CH36" s="681"/>
      <c r="CI36" s="681"/>
      <c r="CJ36" s="681"/>
      <c r="CK36" s="681"/>
      <c r="CL36" s="681"/>
      <c r="CM36" s="681"/>
      <c r="CN36" s="681"/>
      <c r="CO36" s="681"/>
      <c r="CP36" s="681"/>
      <c r="CQ36" s="682"/>
      <c r="CR36" s="665">
        <v>4984924</v>
      </c>
      <c r="CS36" s="666"/>
      <c r="CT36" s="666"/>
      <c r="CU36" s="666"/>
      <c r="CV36" s="666"/>
      <c r="CW36" s="666"/>
      <c r="CX36" s="666"/>
      <c r="CY36" s="667"/>
      <c r="CZ36" s="670">
        <v>14.3</v>
      </c>
      <c r="DA36" s="703"/>
      <c r="DB36" s="703"/>
      <c r="DC36" s="707"/>
      <c r="DD36" s="674">
        <v>2891008</v>
      </c>
      <c r="DE36" s="666"/>
      <c r="DF36" s="666"/>
      <c r="DG36" s="666"/>
      <c r="DH36" s="666"/>
      <c r="DI36" s="666"/>
      <c r="DJ36" s="666"/>
      <c r="DK36" s="667"/>
      <c r="DL36" s="674">
        <v>1632870</v>
      </c>
      <c r="DM36" s="666"/>
      <c r="DN36" s="666"/>
      <c r="DO36" s="666"/>
      <c r="DP36" s="666"/>
      <c r="DQ36" s="666"/>
      <c r="DR36" s="666"/>
      <c r="DS36" s="666"/>
      <c r="DT36" s="666"/>
      <c r="DU36" s="666"/>
      <c r="DV36" s="667"/>
      <c r="DW36" s="670">
        <v>9.5</v>
      </c>
      <c r="DX36" s="703"/>
      <c r="DY36" s="703"/>
      <c r="DZ36" s="703"/>
      <c r="EA36" s="703"/>
      <c r="EB36" s="703"/>
      <c r="EC36" s="704"/>
    </row>
    <row r="37" spans="2:133" ht="11.25" customHeight="1" x14ac:dyDescent="0.15">
      <c r="B37" s="662" t="s">
        <v>333</v>
      </c>
      <c r="C37" s="663"/>
      <c r="D37" s="663"/>
      <c r="E37" s="663"/>
      <c r="F37" s="663"/>
      <c r="G37" s="663"/>
      <c r="H37" s="663"/>
      <c r="I37" s="663"/>
      <c r="J37" s="663"/>
      <c r="K37" s="663"/>
      <c r="L37" s="663"/>
      <c r="M37" s="663"/>
      <c r="N37" s="663"/>
      <c r="O37" s="663"/>
      <c r="P37" s="663"/>
      <c r="Q37" s="664"/>
      <c r="R37" s="665">
        <v>855554</v>
      </c>
      <c r="S37" s="666"/>
      <c r="T37" s="666"/>
      <c r="U37" s="666"/>
      <c r="V37" s="666"/>
      <c r="W37" s="666"/>
      <c r="X37" s="666"/>
      <c r="Y37" s="667"/>
      <c r="Z37" s="668">
        <v>2.4</v>
      </c>
      <c r="AA37" s="668"/>
      <c r="AB37" s="668"/>
      <c r="AC37" s="668"/>
      <c r="AD37" s="669" t="s">
        <v>138</v>
      </c>
      <c r="AE37" s="669"/>
      <c r="AF37" s="669"/>
      <c r="AG37" s="669"/>
      <c r="AH37" s="669"/>
      <c r="AI37" s="669"/>
      <c r="AJ37" s="669"/>
      <c r="AK37" s="669"/>
      <c r="AL37" s="670" t="s">
        <v>236</v>
      </c>
      <c r="AM37" s="671"/>
      <c r="AN37" s="671"/>
      <c r="AO37" s="672"/>
      <c r="AQ37" s="743" t="s">
        <v>334</v>
      </c>
      <c r="AR37" s="744"/>
      <c r="AS37" s="744"/>
      <c r="AT37" s="744"/>
      <c r="AU37" s="744"/>
      <c r="AV37" s="744"/>
      <c r="AW37" s="744"/>
      <c r="AX37" s="744"/>
      <c r="AY37" s="745"/>
      <c r="AZ37" s="665">
        <v>1232778</v>
      </c>
      <c r="BA37" s="666"/>
      <c r="BB37" s="666"/>
      <c r="BC37" s="666"/>
      <c r="BD37" s="705"/>
      <c r="BE37" s="705"/>
      <c r="BF37" s="732"/>
      <c r="BG37" s="680" t="s">
        <v>335</v>
      </c>
      <c r="BH37" s="681"/>
      <c r="BI37" s="681"/>
      <c r="BJ37" s="681"/>
      <c r="BK37" s="681"/>
      <c r="BL37" s="681"/>
      <c r="BM37" s="681"/>
      <c r="BN37" s="681"/>
      <c r="BO37" s="681"/>
      <c r="BP37" s="681"/>
      <c r="BQ37" s="681"/>
      <c r="BR37" s="681"/>
      <c r="BS37" s="681"/>
      <c r="BT37" s="681"/>
      <c r="BU37" s="682"/>
      <c r="BV37" s="665">
        <v>-51519</v>
      </c>
      <c r="BW37" s="666"/>
      <c r="BX37" s="666"/>
      <c r="BY37" s="666"/>
      <c r="BZ37" s="666"/>
      <c r="CA37" s="666"/>
      <c r="CB37" s="675"/>
      <c r="CD37" s="680" t="s">
        <v>336</v>
      </c>
      <c r="CE37" s="681"/>
      <c r="CF37" s="681"/>
      <c r="CG37" s="681"/>
      <c r="CH37" s="681"/>
      <c r="CI37" s="681"/>
      <c r="CJ37" s="681"/>
      <c r="CK37" s="681"/>
      <c r="CL37" s="681"/>
      <c r="CM37" s="681"/>
      <c r="CN37" s="681"/>
      <c r="CO37" s="681"/>
      <c r="CP37" s="681"/>
      <c r="CQ37" s="682"/>
      <c r="CR37" s="665">
        <v>38466</v>
      </c>
      <c r="CS37" s="705"/>
      <c r="CT37" s="705"/>
      <c r="CU37" s="705"/>
      <c r="CV37" s="705"/>
      <c r="CW37" s="705"/>
      <c r="CX37" s="705"/>
      <c r="CY37" s="706"/>
      <c r="CZ37" s="670">
        <v>0.1</v>
      </c>
      <c r="DA37" s="703"/>
      <c r="DB37" s="703"/>
      <c r="DC37" s="707"/>
      <c r="DD37" s="674">
        <v>38466</v>
      </c>
      <c r="DE37" s="705"/>
      <c r="DF37" s="705"/>
      <c r="DG37" s="705"/>
      <c r="DH37" s="705"/>
      <c r="DI37" s="705"/>
      <c r="DJ37" s="705"/>
      <c r="DK37" s="706"/>
      <c r="DL37" s="674">
        <v>36081</v>
      </c>
      <c r="DM37" s="705"/>
      <c r="DN37" s="705"/>
      <c r="DO37" s="705"/>
      <c r="DP37" s="705"/>
      <c r="DQ37" s="705"/>
      <c r="DR37" s="705"/>
      <c r="DS37" s="705"/>
      <c r="DT37" s="705"/>
      <c r="DU37" s="705"/>
      <c r="DV37" s="706"/>
      <c r="DW37" s="670">
        <v>0.2</v>
      </c>
      <c r="DX37" s="703"/>
      <c r="DY37" s="703"/>
      <c r="DZ37" s="703"/>
      <c r="EA37" s="703"/>
      <c r="EB37" s="703"/>
      <c r="EC37" s="704"/>
    </row>
    <row r="38" spans="2:133" ht="11.25" customHeight="1" x14ac:dyDescent="0.15">
      <c r="B38" s="662" t="s">
        <v>337</v>
      </c>
      <c r="C38" s="663"/>
      <c r="D38" s="663"/>
      <c r="E38" s="663"/>
      <c r="F38" s="663"/>
      <c r="G38" s="663"/>
      <c r="H38" s="663"/>
      <c r="I38" s="663"/>
      <c r="J38" s="663"/>
      <c r="K38" s="663"/>
      <c r="L38" s="663"/>
      <c r="M38" s="663"/>
      <c r="N38" s="663"/>
      <c r="O38" s="663"/>
      <c r="P38" s="663"/>
      <c r="Q38" s="664"/>
      <c r="R38" s="665">
        <v>2040103</v>
      </c>
      <c r="S38" s="666"/>
      <c r="T38" s="666"/>
      <c r="U38" s="666"/>
      <c r="V38" s="666"/>
      <c r="W38" s="666"/>
      <c r="X38" s="666"/>
      <c r="Y38" s="667"/>
      <c r="Z38" s="668">
        <v>5.6</v>
      </c>
      <c r="AA38" s="668"/>
      <c r="AB38" s="668"/>
      <c r="AC38" s="668"/>
      <c r="AD38" s="669" t="s">
        <v>138</v>
      </c>
      <c r="AE38" s="669"/>
      <c r="AF38" s="669"/>
      <c r="AG38" s="669"/>
      <c r="AH38" s="669"/>
      <c r="AI38" s="669"/>
      <c r="AJ38" s="669"/>
      <c r="AK38" s="669"/>
      <c r="AL38" s="670" t="s">
        <v>138</v>
      </c>
      <c r="AM38" s="671"/>
      <c r="AN38" s="671"/>
      <c r="AO38" s="672"/>
      <c r="AQ38" s="743" t="s">
        <v>338</v>
      </c>
      <c r="AR38" s="744"/>
      <c r="AS38" s="744"/>
      <c r="AT38" s="744"/>
      <c r="AU38" s="744"/>
      <c r="AV38" s="744"/>
      <c r="AW38" s="744"/>
      <c r="AX38" s="744"/>
      <c r="AY38" s="745"/>
      <c r="AZ38" s="665">
        <v>116850</v>
      </c>
      <c r="BA38" s="666"/>
      <c r="BB38" s="666"/>
      <c r="BC38" s="666"/>
      <c r="BD38" s="705"/>
      <c r="BE38" s="705"/>
      <c r="BF38" s="732"/>
      <c r="BG38" s="680" t="s">
        <v>339</v>
      </c>
      <c r="BH38" s="681"/>
      <c r="BI38" s="681"/>
      <c r="BJ38" s="681"/>
      <c r="BK38" s="681"/>
      <c r="BL38" s="681"/>
      <c r="BM38" s="681"/>
      <c r="BN38" s="681"/>
      <c r="BO38" s="681"/>
      <c r="BP38" s="681"/>
      <c r="BQ38" s="681"/>
      <c r="BR38" s="681"/>
      <c r="BS38" s="681"/>
      <c r="BT38" s="681"/>
      <c r="BU38" s="682"/>
      <c r="BV38" s="665">
        <v>7324</v>
      </c>
      <c r="BW38" s="666"/>
      <c r="BX38" s="666"/>
      <c r="BY38" s="666"/>
      <c r="BZ38" s="666"/>
      <c r="CA38" s="666"/>
      <c r="CB38" s="675"/>
      <c r="CD38" s="680" t="s">
        <v>340</v>
      </c>
      <c r="CE38" s="681"/>
      <c r="CF38" s="681"/>
      <c r="CG38" s="681"/>
      <c r="CH38" s="681"/>
      <c r="CI38" s="681"/>
      <c r="CJ38" s="681"/>
      <c r="CK38" s="681"/>
      <c r="CL38" s="681"/>
      <c r="CM38" s="681"/>
      <c r="CN38" s="681"/>
      <c r="CO38" s="681"/>
      <c r="CP38" s="681"/>
      <c r="CQ38" s="682"/>
      <c r="CR38" s="665">
        <v>2343287</v>
      </c>
      <c r="CS38" s="666"/>
      <c r="CT38" s="666"/>
      <c r="CU38" s="666"/>
      <c r="CV38" s="666"/>
      <c r="CW38" s="666"/>
      <c r="CX38" s="666"/>
      <c r="CY38" s="667"/>
      <c r="CZ38" s="670">
        <v>6.7</v>
      </c>
      <c r="DA38" s="703"/>
      <c r="DB38" s="703"/>
      <c r="DC38" s="707"/>
      <c r="DD38" s="674">
        <v>1879018</v>
      </c>
      <c r="DE38" s="666"/>
      <c r="DF38" s="666"/>
      <c r="DG38" s="666"/>
      <c r="DH38" s="666"/>
      <c r="DI38" s="666"/>
      <c r="DJ38" s="666"/>
      <c r="DK38" s="667"/>
      <c r="DL38" s="674">
        <v>1491390</v>
      </c>
      <c r="DM38" s="666"/>
      <c r="DN38" s="666"/>
      <c r="DO38" s="666"/>
      <c r="DP38" s="666"/>
      <c r="DQ38" s="666"/>
      <c r="DR38" s="666"/>
      <c r="DS38" s="666"/>
      <c r="DT38" s="666"/>
      <c r="DU38" s="666"/>
      <c r="DV38" s="667"/>
      <c r="DW38" s="670">
        <v>8.6999999999999993</v>
      </c>
      <c r="DX38" s="703"/>
      <c r="DY38" s="703"/>
      <c r="DZ38" s="703"/>
      <c r="EA38" s="703"/>
      <c r="EB38" s="703"/>
      <c r="EC38" s="704"/>
    </row>
    <row r="39" spans="2:133" ht="11.25" customHeight="1" x14ac:dyDescent="0.15">
      <c r="B39" s="662" t="s">
        <v>341</v>
      </c>
      <c r="C39" s="663"/>
      <c r="D39" s="663"/>
      <c r="E39" s="663"/>
      <c r="F39" s="663"/>
      <c r="G39" s="663"/>
      <c r="H39" s="663"/>
      <c r="I39" s="663"/>
      <c r="J39" s="663"/>
      <c r="K39" s="663"/>
      <c r="L39" s="663"/>
      <c r="M39" s="663"/>
      <c r="N39" s="663"/>
      <c r="O39" s="663"/>
      <c r="P39" s="663"/>
      <c r="Q39" s="664"/>
      <c r="R39" s="665">
        <v>400700</v>
      </c>
      <c r="S39" s="666"/>
      <c r="T39" s="666"/>
      <c r="U39" s="666"/>
      <c r="V39" s="666"/>
      <c r="W39" s="666"/>
      <c r="X39" s="666"/>
      <c r="Y39" s="667"/>
      <c r="Z39" s="668">
        <v>1.1000000000000001</v>
      </c>
      <c r="AA39" s="668"/>
      <c r="AB39" s="668"/>
      <c r="AC39" s="668"/>
      <c r="AD39" s="669">
        <v>8170</v>
      </c>
      <c r="AE39" s="669"/>
      <c r="AF39" s="669"/>
      <c r="AG39" s="669"/>
      <c r="AH39" s="669"/>
      <c r="AI39" s="669"/>
      <c r="AJ39" s="669"/>
      <c r="AK39" s="669"/>
      <c r="AL39" s="670">
        <v>0</v>
      </c>
      <c r="AM39" s="671"/>
      <c r="AN39" s="671"/>
      <c r="AO39" s="672"/>
      <c r="AQ39" s="743" t="s">
        <v>342</v>
      </c>
      <c r="AR39" s="744"/>
      <c r="AS39" s="744"/>
      <c r="AT39" s="744"/>
      <c r="AU39" s="744"/>
      <c r="AV39" s="744"/>
      <c r="AW39" s="744"/>
      <c r="AX39" s="744"/>
      <c r="AY39" s="745"/>
      <c r="AZ39" s="665">
        <v>26255</v>
      </c>
      <c r="BA39" s="666"/>
      <c r="BB39" s="666"/>
      <c r="BC39" s="666"/>
      <c r="BD39" s="705"/>
      <c r="BE39" s="705"/>
      <c r="BF39" s="732"/>
      <c r="BG39" s="680" t="s">
        <v>343</v>
      </c>
      <c r="BH39" s="681"/>
      <c r="BI39" s="681"/>
      <c r="BJ39" s="681"/>
      <c r="BK39" s="681"/>
      <c r="BL39" s="681"/>
      <c r="BM39" s="681"/>
      <c r="BN39" s="681"/>
      <c r="BO39" s="681"/>
      <c r="BP39" s="681"/>
      <c r="BQ39" s="681"/>
      <c r="BR39" s="681"/>
      <c r="BS39" s="681"/>
      <c r="BT39" s="681"/>
      <c r="BU39" s="682"/>
      <c r="BV39" s="665">
        <v>11147</v>
      </c>
      <c r="BW39" s="666"/>
      <c r="BX39" s="666"/>
      <c r="BY39" s="666"/>
      <c r="BZ39" s="666"/>
      <c r="CA39" s="666"/>
      <c r="CB39" s="675"/>
      <c r="CD39" s="680" t="s">
        <v>344</v>
      </c>
      <c r="CE39" s="681"/>
      <c r="CF39" s="681"/>
      <c r="CG39" s="681"/>
      <c r="CH39" s="681"/>
      <c r="CI39" s="681"/>
      <c r="CJ39" s="681"/>
      <c r="CK39" s="681"/>
      <c r="CL39" s="681"/>
      <c r="CM39" s="681"/>
      <c r="CN39" s="681"/>
      <c r="CO39" s="681"/>
      <c r="CP39" s="681"/>
      <c r="CQ39" s="682"/>
      <c r="CR39" s="665">
        <v>2540919</v>
      </c>
      <c r="CS39" s="705"/>
      <c r="CT39" s="705"/>
      <c r="CU39" s="705"/>
      <c r="CV39" s="705"/>
      <c r="CW39" s="705"/>
      <c r="CX39" s="705"/>
      <c r="CY39" s="706"/>
      <c r="CZ39" s="670">
        <v>7.3</v>
      </c>
      <c r="DA39" s="703"/>
      <c r="DB39" s="703"/>
      <c r="DC39" s="707"/>
      <c r="DD39" s="674">
        <v>2123730</v>
      </c>
      <c r="DE39" s="705"/>
      <c r="DF39" s="705"/>
      <c r="DG39" s="705"/>
      <c r="DH39" s="705"/>
      <c r="DI39" s="705"/>
      <c r="DJ39" s="705"/>
      <c r="DK39" s="706"/>
      <c r="DL39" s="674" t="s">
        <v>138</v>
      </c>
      <c r="DM39" s="705"/>
      <c r="DN39" s="705"/>
      <c r="DO39" s="705"/>
      <c r="DP39" s="705"/>
      <c r="DQ39" s="705"/>
      <c r="DR39" s="705"/>
      <c r="DS39" s="705"/>
      <c r="DT39" s="705"/>
      <c r="DU39" s="705"/>
      <c r="DV39" s="706"/>
      <c r="DW39" s="670" t="s">
        <v>138</v>
      </c>
      <c r="DX39" s="703"/>
      <c r="DY39" s="703"/>
      <c r="DZ39" s="703"/>
      <c r="EA39" s="703"/>
      <c r="EB39" s="703"/>
      <c r="EC39" s="704"/>
    </row>
    <row r="40" spans="2:133" ht="11.25" customHeight="1" x14ac:dyDescent="0.15">
      <c r="B40" s="662" t="s">
        <v>345</v>
      </c>
      <c r="C40" s="663"/>
      <c r="D40" s="663"/>
      <c r="E40" s="663"/>
      <c r="F40" s="663"/>
      <c r="G40" s="663"/>
      <c r="H40" s="663"/>
      <c r="I40" s="663"/>
      <c r="J40" s="663"/>
      <c r="K40" s="663"/>
      <c r="L40" s="663"/>
      <c r="M40" s="663"/>
      <c r="N40" s="663"/>
      <c r="O40" s="663"/>
      <c r="P40" s="663"/>
      <c r="Q40" s="664"/>
      <c r="R40" s="665">
        <v>3486800</v>
      </c>
      <c r="S40" s="666"/>
      <c r="T40" s="666"/>
      <c r="U40" s="666"/>
      <c r="V40" s="666"/>
      <c r="W40" s="666"/>
      <c r="X40" s="666"/>
      <c r="Y40" s="667"/>
      <c r="Z40" s="668">
        <v>9.6999999999999993</v>
      </c>
      <c r="AA40" s="668"/>
      <c r="AB40" s="668"/>
      <c r="AC40" s="668"/>
      <c r="AD40" s="669" t="s">
        <v>236</v>
      </c>
      <c r="AE40" s="669"/>
      <c r="AF40" s="669"/>
      <c r="AG40" s="669"/>
      <c r="AH40" s="669"/>
      <c r="AI40" s="669"/>
      <c r="AJ40" s="669"/>
      <c r="AK40" s="669"/>
      <c r="AL40" s="670" t="s">
        <v>138</v>
      </c>
      <c r="AM40" s="671"/>
      <c r="AN40" s="671"/>
      <c r="AO40" s="672"/>
      <c r="AQ40" s="743" t="s">
        <v>346</v>
      </c>
      <c r="AR40" s="744"/>
      <c r="AS40" s="744"/>
      <c r="AT40" s="744"/>
      <c r="AU40" s="744"/>
      <c r="AV40" s="744"/>
      <c r="AW40" s="744"/>
      <c r="AX40" s="744"/>
      <c r="AY40" s="745"/>
      <c r="AZ40" s="665">
        <v>5899</v>
      </c>
      <c r="BA40" s="666"/>
      <c r="BB40" s="666"/>
      <c r="BC40" s="666"/>
      <c r="BD40" s="705"/>
      <c r="BE40" s="705"/>
      <c r="BF40" s="732"/>
      <c r="BG40" s="746" t="s">
        <v>347</v>
      </c>
      <c r="BH40" s="747"/>
      <c r="BI40" s="747"/>
      <c r="BJ40" s="747"/>
      <c r="BK40" s="747"/>
      <c r="BL40" s="222"/>
      <c r="BM40" s="681" t="s">
        <v>348</v>
      </c>
      <c r="BN40" s="681"/>
      <c r="BO40" s="681"/>
      <c r="BP40" s="681"/>
      <c r="BQ40" s="681"/>
      <c r="BR40" s="681"/>
      <c r="BS40" s="681"/>
      <c r="BT40" s="681"/>
      <c r="BU40" s="682"/>
      <c r="BV40" s="665">
        <v>86</v>
      </c>
      <c r="BW40" s="666"/>
      <c r="BX40" s="666"/>
      <c r="BY40" s="666"/>
      <c r="BZ40" s="666"/>
      <c r="CA40" s="666"/>
      <c r="CB40" s="675"/>
      <c r="CD40" s="680" t="s">
        <v>349</v>
      </c>
      <c r="CE40" s="681"/>
      <c r="CF40" s="681"/>
      <c r="CG40" s="681"/>
      <c r="CH40" s="681"/>
      <c r="CI40" s="681"/>
      <c r="CJ40" s="681"/>
      <c r="CK40" s="681"/>
      <c r="CL40" s="681"/>
      <c r="CM40" s="681"/>
      <c r="CN40" s="681"/>
      <c r="CO40" s="681"/>
      <c r="CP40" s="681"/>
      <c r="CQ40" s="682"/>
      <c r="CR40" s="665">
        <v>112529</v>
      </c>
      <c r="CS40" s="666"/>
      <c r="CT40" s="666"/>
      <c r="CU40" s="666"/>
      <c r="CV40" s="666"/>
      <c r="CW40" s="666"/>
      <c r="CX40" s="666"/>
      <c r="CY40" s="667"/>
      <c r="CZ40" s="670">
        <v>0.3</v>
      </c>
      <c r="DA40" s="703"/>
      <c r="DB40" s="703"/>
      <c r="DC40" s="707"/>
      <c r="DD40" s="674">
        <v>96497</v>
      </c>
      <c r="DE40" s="666"/>
      <c r="DF40" s="666"/>
      <c r="DG40" s="666"/>
      <c r="DH40" s="666"/>
      <c r="DI40" s="666"/>
      <c r="DJ40" s="666"/>
      <c r="DK40" s="667"/>
      <c r="DL40" s="674" t="s">
        <v>236</v>
      </c>
      <c r="DM40" s="666"/>
      <c r="DN40" s="666"/>
      <c r="DO40" s="666"/>
      <c r="DP40" s="666"/>
      <c r="DQ40" s="666"/>
      <c r="DR40" s="666"/>
      <c r="DS40" s="666"/>
      <c r="DT40" s="666"/>
      <c r="DU40" s="666"/>
      <c r="DV40" s="667"/>
      <c r="DW40" s="670" t="s">
        <v>138</v>
      </c>
      <c r="DX40" s="703"/>
      <c r="DY40" s="703"/>
      <c r="DZ40" s="703"/>
      <c r="EA40" s="703"/>
      <c r="EB40" s="703"/>
      <c r="EC40" s="704"/>
    </row>
    <row r="41" spans="2:133" ht="11.25" customHeight="1" x14ac:dyDescent="0.15">
      <c r="B41" s="662" t="s">
        <v>350</v>
      </c>
      <c r="C41" s="663"/>
      <c r="D41" s="663"/>
      <c r="E41" s="663"/>
      <c r="F41" s="663"/>
      <c r="G41" s="663"/>
      <c r="H41" s="663"/>
      <c r="I41" s="663"/>
      <c r="J41" s="663"/>
      <c r="K41" s="663"/>
      <c r="L41" s="663"/>
      <c r="M41" s="663"/>
      <c r="N41" s="663"/>
      <c r="O41" s="663"/>
      <c r="P41" s="663"/>
      <c r="Q41" s="664"/>
      <c r="R41" s="665" t="s">
        <v>138</v>
      </c>
      <c r="S41" s="666"/>
      <c r="T41" s="666"/>
      <c r="U41" s="666"/>
      <c r="V41" s="666"/>
      <c r="W41" s="666"/>
      <c r="X41" s="666"/>
      <c r="Y41" s="667"/>
      <c r="Z41" s="668" t="s">
        <v>138</v>
      </c>
      <c r="AA41" s="668"/>
      <c r="AB41" s="668"/>
      <c r="AC41" s="668"/>
      <c r="AD41" s="669" t="s">
        <v>138</v>
      </c>
      <c r="AE41" s="669"/>
      <c r="AF41" s="669"/>
      <c r="AG41" s="669"/>
      <c r="AH41" s="669"/>
      <c r="AI41" s="669"/>
      <c r="AJ41" s="669"/>
      <c r="AK41" s="669"/>
      <c r="AL41" s="670" t="s">
        <v>138</v>
      </c>
      <c r="AM41" s="671"/>
      <c r="AN41" s="671"/>
      <c r="AO41" s="672"/>
      <c r="AQ41" s="743" t="s">
        <v>351</v>
      </c>
      <c r="AR41" s="744"/>
      <c r="AS41" s="744"/>
      <c r="AT41" s="744"/>
      <c r="AU41" s="744"/>
      <c r="AV41" s="744"/>
      <c r="AW41" s="744"/>
      <c r="AX41" s="744"/>
      <c r="AY41" s="745"/>
      <c r="AZ41" s="665">
        <v>640942</v>
      </c>
      <c r="BA41" s="666"/>
      <c r="BB41" s="666"/>
      <c r="BC41" s="666"/>
      <c r="BD41" s="705"/>
      <c r="BE41" s="705"/>
      <c r="BF41" s="732"/>
      <c r="BG41" s="746"/>
      <c r="BH41" s="747"/>
      <c r="BI41" s="747"/>
      <c r="BJ41" s="747"/>
      <c r="BK41" s="747"/>
      <c r="BL41" s="222"/>
      <c r="BM41" s="681" t="s">
        <v>352</v>
      </c>
      <c r="BN41" s="681"/>
      <c r="BO41" s="681"/>
      <c r="BP41" s="681"/>
      <c r="BQ41" s="681"/>
      <c r="BR41" s="681"/>
      <c r="BS41" s="681"/>
      <c r="BT41" s="681"/>
      <c r="BU41" s="682"/>
      <c r="BV41" s="665" t="s">
        <v>138</v>
      </c>
      <c r="BW41" s="666"/>
      <c r="BX41" s="666"/>
      <c r="BY41" s="666"/>
      <c r="BZ41" s="666"/>
      <c r="CA41" s="666"/>
      <c r="CB41" s="675"/>
      <c r="CD41" s="680" t="s">
        <v>353</v>
      </c>
      <c r="CE41" s="681"/>
      <c r="CF41" s="681"/>
      <c r="CG41" s="681"/>
      <c r="CH41" s="681"/>
      <c r="CI41" s="681"/>
      <c r="CJ41" s="681"/>
      <c r="CK41" s="681"/>
      <c r="CL41" s="681"/>
      <c r="CM41" s="681"/>
      <c r="CN41" s="681"/>
      <c r="CO41" s="681"/>
      <c r="CP41" s="681"/>
      <c r="CQ41" s="682"/>
      <c r="CR41" s="665" t="s">
        <v>236</v>
      </c>
      <c r="CS41" s="705"/>
      <c r="CT41" s="705"/>
      <c r="CU41" s="705"/>
      <c r="CV41" s="705"/>
      <c r="CW41" s="705"/>
      <c r="CX41" s="705"/>
      <c r="CY41" s="706"/>
      <c r="CZ41" s="670" t="s">
        <v>236</v>
      </c>
      <c r="DA41" s="703"/>
      <c r="DB41" s="703"/>
      <c r="DC41" s="707"/>
      <c r="DD41" s="674" t="s">
        <v>138</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354</v>
      </c>
      <c r="C42" s="663"/>
      <c r="D42" s="663"/>
      <c r="E42" s="663"/>
      <c r="F42" s="663"/>
      <c r="G42" s="663"/>
      <c r="H42" s="663"/>
      <c r="I42" s="663"/>
      <c r="J42" s="663"/>
      <c r="K42" s="663"/>
      <c r="L42" s="663"/>
      <c r="M42" s="663"/>
      <c r="N42" s="663"/>
      <c r="O42" s="663"/>
      <c r="P42" s="663"/>
      <c r="Q42" s="664"/>
      <c r="R42" s="665" t="s">
        <v>236</v>
      </c>
      <c r="S42" s="666"/>
      <c r="T42" s="666"/>
      <c r="U42" s="666"/>
      <c r="V42" s="666"/>
      <c r="W42" s="666"/>
      <c r="X42" s="666"/>
      <c r="Y42" s="667"/>
      <c r="Z42" s="668" t="s">
        <v>138</v>
      </c>
      <c r="AA42" s="668"/>
      <c r="AB42" s="668"/>
      <c r="AC42" s="668"/>
      <c r="AD42" s="669" t="s">
        <v>138</v>
      </c>
      <c r="AE42" s="669"/>
      <c r="AF42" s="669"/>
      <c r="AG42" s="669"/>
      <c r="AH42" s="669"/>
      <c r="AI42" s="669"/>
      <c r="AJ42" s="669"/>
      <c r="AK42" s="669"/>
      <c r="AL42" s="670" t="s">
        <v>138</v>
      </c>
      <c r="AM42" s="671"/>
      <c r="AN42" s="671"/>
      <c r="AO42" s="672"/>
      <c r="AQ42" s="750" t="s">
        <v>355</v>
      </c>
      <c r="AR42" s="751"/>
      <c r="AS42" s="751"/>
      <c r="AT42" s="751"/>
      <c r="AU42" s="751"/>
      <c r="AV42" s="751"/>
      <c r="AW42" s="751"/>
      <c r="AX42" s="751"/>
      <c r="AY42" s="752"/>
      <c r="AZ42" s="759">
        <v>1670191</v>
      </c>
      <c r="BA42" s="760"/>
      <c r="BB42" s="760"/>
      <c r="BC42" s="760"/>
      <c r="BD42" s="736"/>
      <c r="BE42" s="736"/>
      <c r="BF42" s="738"/>
      <c r="BG42" s="748"/>
      <c r="BH42" s="749"/>
      <c r="BI42" s="749"/>
      <c r="BJ42" s="749"/>
      <c r="BK42" s="749"/>
      <c r="BL42" s="223"/>
      <c r="BM42" s="691" t="s">
        <v>356</v>
      </c>
      <c r="BN42" s="691"/>
      <c r="BO42" s="691"/>
      <c r="BP42" s="691"/>
      <c r="BQ42" s="691"/>
      <c r="BR42" s="691"/>
      <c r="BS42" s="691"/>
      <c r="BT42" s="691"/>
      <c r="BU42" s="692"/>
      <c r="BV42" s="759">
        <v>332</v>
      </c>
      <c r="BW42" s="760"/>
      <c r="BX42" s="760"/>
      <c r="BY42" s="760"/>
      <c r="BZ42" s="760"/>
      <c r="CA42" s="760"/>
      <c r="CB42" s="772"/>
      <c r="CD42" s="662" t="s">
        <v>357</v>
      </c>
      <c r="CE42" s="663"/>
      <c r="CF42" s="663"/>
      <c r="CG42" s="663"/>
      <c r="CH42" s="663"/>
      <c r="CI42" s="663"/>
      <c r="CJ42" s="663"/>
      <c r="CK42" s="663"/>
      <c r="CL42" s="663"/>
      <c r="CM42" s="663"/>
      <c r="CN42" s="663"/>
      <c r="CO42" s="663"/>
      <c r="CP42" s="663"/>
      <c r="CQ42" s="664"/>
      <c r="CR42" s="665">
        <v>5566077</v>
      </c>
      <c r="CS42" s="705"/>
      <c r="CT42" s="705"/>
      <c r="CU42" s="705"/>
      <c r="CV42" s="705"/>
      <c r="CW42" s="705"/>
      <c r="CX42" s="705"/>
      <c r="CY42" s="706"/>
      <c r="CZ42" s="670">
        <v>15.9</v>
      </c>
      <c r="DA42" s="703"/>
      <c r="DB42" s="703"/>
      <c r="DC42" s="707"/>
      <c r="DD42" s="674">
        <v>1056094</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358</v>
      </c>
      <c r="C43" s="663"/>
      <c r="D43" s="663"/>
      <c r="E43" s="663"/>
      <c r="F43" s="663"/>
      <c r="G43" s="663"/>
      <c r="H43" s="663"/>
      <c r="I43" s="663"/>
      <c r="J43" s="663"/>
      <c r="K43" s="663"/>
      <c r="L43" s="663"/>
      <c r="M43" s="663"/>
      <c r="N43" s="663"/>
      <c r="O43" s="663"/>
      <c r="P43" s="663"/>
      <c r="Q43" s="664"/>
      <c r="R43" s="665">
        <v>580200</v>
      </c>
      <c r="S43" s="666"/>
      <c r="T43" s="666"/>
      <c r="U43" s="666"/>
      <c r="V43" s="666"/>
      <c r="W43" s="666"/>
      <c r="X43" s="666"/>
      <c r="Y43" s="667"/>
      <c r="Z43" s="668">
        <v>1.6</v>
      </c>
      <c r="AA43" s="668"/>
      <c r="AB43" s="668"/>
      <c r="AC43" s="668"/>
      <c r="AD43" s="669" t="s">
        <v>236</v>
      </c>
      <c r="AE43" s="669"/>
      <c r="AF43" s="669"/>
      <c r="AG43" s="669"/>
      <c r="AH43" s="669"/>
      <c r="AI43" s="669"/>
      <c r="AJ43" s="669"/>
      <c r="AK43" s="669"/>
      <c r="AL43" s="670" t="s">
        <v>236</v>
      </c>
      <c r="AM43" s="671"/>
      <c r="AN43" s="671"/>
      <c r="AO43" s="672"/>
      <c r="BV43" s="224"/>
      <c r="BW43" s="224"/>
      <c r="BX43" s="224"/>
      <c r="BY43" s="224"/>
      <c r="BZ43" s="224"/>
      <c r="CA43" s="224"/>
      <c r="CB43" s="224"/>
      <c r="CD43" s="662" t="s">
        <v>359</v>
      </c>
      <c r="CE43" s="663"/>
      <c r="CF43" s="663"/>
      <c r="CG43" s="663"/>
      <c r="CH43" s="663"/>
      <c r="CI43" s="663"/>
      <c r="CJ43" s="663"/>
      <c r="CK43" s="663"/>
      <c r="CL43" s="663"/>
      <c r="CM43" s="663"/>
      <c r="CN43" s="663"/>
      <c r="CO43" s="663"/>
      <c r="CP43" s="663"/>
      <c r="CQ43" s="664"/>
      <c r="CR43" s="665">
        <v>109131</v>
      </c>
      <c r="CS43" s="705"/>
      <c r="CT43" s="705"/>
      <c r="CU43" s="705"/>
      <c r="CV43" s="705"/>
      <c r="CW43" s="705"/>
      <c r="CX43" s="705"/>
      <c r="CY43" s="706"/>
      <c r="CZ43" s="670">
        <v>0.3</v>
      </c>
      <c r="DA43" s="703"/>
      <c r="DB43" s="703"/>
      <c r="DC43" s="707"/>
      <c r="DD43" s="674">
        <v>109131</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7" t="s">
        <v>360</v>
      </c>
      <c r="C44" s="718"/>
      <c r="D44" s="718"/>
      <c r="E44" s="718"/>
      <c r="F44" s="718"/>
      <c r="G44" s="718"/>
      <c r="H44" s="718"/>
      <c r="I44" s="718"/>
      <c r="J44" s="718"/>
      <c r="K44" s="718"/>
      <c r="L44" s="718"/>
      <c r="M44" s="718"/>
      <c r="N44" s="718"/>
      <c r="O44" s="718"/>
      <c r="P44" s="718"/>
      <c r="Q44" s="719"/>
      <c r="R44" s="759">
        <v>36114258</v>
      </c>
      <c r="S44" s="760"/>
      <c r="T44" s="760"/>
      <c r="U44" s="760"/>
      <c r="V44" s="760"/>
      <c r="W44" s="760"/>
      <c r="X44" s="760"/>
      <c r="Y44" s="761"/>
      <c r="Z44" s="762">
        <v>100</v>
      </c>
      <c r="AA44" s="762"/>
      <c r="AB44" s="762"/>
      <c r="AC44" s="762"/>
      <c r="AD44" s="763">
        <v>16529812</v>
      </c>
      <c r="AE44" s="763"/>
      <c r="AF44" s="763"/>
      <c r="AG44" s="763"/>
      <c r="AH44" s="763"/>
      <c r="AI44" s="763"/>
      <c r="AJ44" s="763"/>
      <c r="AK44" s="763"/>
      <c r="AL44" s="764">
        <v>100</v>
      </c>
      <c r="AM44" s="737"/>
      <c r="AN44" s="737"/>
      <c r="AO44" s="765"/>
      <c r="CD44" s="766" t="s">
        <v>306</v>
      </c>
      <c r="CE44" s="767"/>
      <c r="CF44" s="662" t="s">
        <v>361</v>
      </c>
      <c r="CG44" s="663"/>
      <c r="CH44" s="663"/>
      <c r="CI44" s="663"/>
      <c r="CJ44" s="663"/>
      <c r="CK44" s="663"/>
      <c r="CL44" s="663"/>
      <c r="CM44" s="663"/>
      <c r="CN44" s="663"/>
      <c r="CO44" s="663"/>
      <c r="CP44" s="663"/>
      <c r="CQ44" s="664"/>
      <c r="CR44" s="665">
        <v>5235129</v>
      </c>
      <c r="CS44" s="666"/>
      <c r="CT44" s="666"/>
      <c r="CU44" s="666"/>
      <c r="CV44" s="666"/>
      <c r="CW44" s="666"/>
      <c r="CX44" s="666"/>
      <c r="CY44" s="667"/>
      <c r="CZ44" s="670">
        <v>15</v>
      </c>
      <c r="DA44" s="671"/>
      <c r="DB44" s="671"/>
      <c r="DC44" s="683"/>
      <c r="DD44" s="674">
        <v>1048357</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362</v>
      </c>
      <c r="CG45" s="663"/>
      <c r="CH45" s="663"/>
      <c r="CI45" s="663"/>
      <c r="CJ45" s="663"/>
      <c r="CK45" s="663"/>
      <c r="CL45" s="663"/>
      <c r="CM45" s="663"/>
      <c r="CN45" s="663"/>
      <c r="CO45" s="663"/>
      <c r="CP45" s="663"/>
      <c r="CQ45" s="664"/>
      <c r="CR45" s="665">
        <v>1698571</v>
      </c>
      <c r="CS45" s="705"/>
      <c r="CT45" s="705"/>
      <c r="CU45" s="705"/>
      <c r="CV45" s="705"/>
      <c r="CW45" s="705"/>
      <c r="CX45" s="705"/>
      <c r="CY45" s="706"/>
      <c r="CZ45" s="670">
        <v>4.9000000000000004</v>
      </c>
      <c r="DA45" s="703"/>
      <c r="DB45" s="703"/>
      <c r="DC45" s="707"/>
      <c r="DD45" s="674">
        <v>54683</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363</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364</v>
      </c>
      <c r="CG46" s="663"/>
      <c r="CH46" s="663"/>
      <c r="CI46" s="663"/>
      <c r="CJ46" s="663"/>
      <c r="CK46" s="663"/>
      <c r="CL46" s="663"/>
      <c r="CM46" s="663"/>
      <c r="CN46" s="663"/>
      <c r="CO46" s="663"/>
      <c r="CP46" s="663"/>
      <c r="CQ46" s="664"/>
      <c r="CR46" s="665">
        <v>3398173</v>
      </c>
      <c r="CS46" s="666"/>
      <c r="CT46" s="666"/>
      <c r="CU46" s="666"/>
      <c r="CV46" s="666"/>
      <c r="CW46" s="666"/>
      <c r="CX46" s="666"/>
      <c r="CY46" s="667"/>
      <c r="CZ46" s="670">
        <v>9.6999999999999993</v>
      </c>
      <c r="DA46" s="671"/>
      <c r="DB46" s="671"/>
      <c r="DC46" s="683"/>
      <c r="DD46" s="674">
        <v>976869</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365</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366</v>
      </c>
      <c r="CG47" s="663"/>
      <c r="CH47" s="663"/>
      <c r="CI47" s="663"/>
      <c r="CJ47" s="663"/>
      <c r="CK47" s="663"/>
      <c r="CL47" s="663"/>
      <c r="CM47" s="663"/>
      <c r="CN47" s="663"/>
      <c r="CO47" s="663"/>
      <c r="CP47" s="663"/>
      <c r="CQ47" s="664"/>
      <c r="CR47" s="665">
        <v>330948</v>
      </c>
      <c r="CS47" s="705"/>
      <c r="CT47" s="705"/>
      <c r="CU47" s="705"/>
      <c r="CV47" s="705"/>
      <c r="CW47" s="705"/>
      <c r="CX47" s="705"/>
      <c r="CY47" s="706"/>
      <c r="CZ47" s="670">
        <v>0.9</v>
      </c>
      <c r="DA47" s="703"/>
      <c r="DB47" s="703"/>
      <c r="DC47" s="707"/>
      <c r="DD47" s="674">
        <v>7737</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367</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368</v>
      </c>
      <c r="CG48" s="663"/>
      <c r="CH48" s="663"/>
      <c r="CI48" s="663"/>
      <c r="CJ48" s="663"/>
      <c r="CK48" s="663"/>
      <c r="CL48" s="663"/>
      <c r="CM48" s="663"/>
      <c r="CN48" s="663"/>
      <c r="CO48" s="663"/>
      <c r="CP48" s="663"/>
      <c r="CQ48" s="664"/>
      <c r="CR48" s="665" t="s">
        <v>236</v>
      </c>
      <c r="CS48" s="666"/>
      <c r="CT48" s="666"/>
      <c r="CU48" s="666"/>
      <c r="CV48" s="666"/>
      <c r="CW48" s="666"/>
      <c r="CX48" s="666"/>
      <c r="CY48" s="667"/>
      <c r="CZ48" s="670" t="s">
        <v>236</v>
      </c>
      <c r="DA48" s="671"/>
      <c r="DB48" s="671"/>
      <c r="DC48" s="683"/>
      <c r="DD48" s="674" t="s">
        <v>138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7" t="s">
        <v>369</v>
      </c>
      <c r="CE49" s="718"/>
      <c r="CF49" s="718"/>
      <c r="CG49" s="718"/>
      <c r="CH49" s="718"/>
      <c r="CI49" s="718"/>
      <c r="CJ49" s="718"/>
      <c r="CK49" s="718"/>
      <c r="CL49" s="718"/>
      <c r="CM49" s="718"/>
      <c r="CN49" s="718"/>
      <c r="CO49" s="718"/>
      <c r="CP49" s="718"/>
      <c r="CQ49" s="719"/>
      <c r="CR49" s="759">
        <v>34910292</v>
      </c>
      <c r="CS49" s="736"/>
      <c r="CT49" s="736"/>
      <c r="CU49" s="736"/>
      <c r="CV49" s="736"/>
      <c r="CW49" s="736"/>
      <c r="CX49" s="736"/>
      <c r="CY49" s="773"/>
      <c r="CZ49" s="764">
        <v>100</v>
      </c>
      <c r="DA49" s="774"/>
      <c r="DB49" s="774"/>
      <c r="DC49" s="775"/>
      <c r="DD49" s="776">
        <v>21156765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JXeqtkv8MxzSUIHgfoHg5m2H+t063bGW2LjSAW5ugmhgG4BABdhPwJduKF9/DdgNTKsCq9JW4IfSzzLV+6SOig==" saltValue="FFdg1RlFHUGXzTk7Lw2kO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370</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371</v>
      </c>
      <c r="DK2" s="787"/>
      <c r="DL2" s="787"/>
      <c r="DM2" s="787"/>
      <c r="DN2" s="787"/>
      <c r="DO2" s="788"/>
      <c r="DP2" s="231"/>
      <c r="DQ2" s="786" t="s">
        <v>372</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373</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374</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375</v>
      </c>
      <c r="B5" s="792"/>
      <c r="C5" s="792"/>
      <c r="D5" s="792"/>
      <c r="E5" s="792"/>
      <c r="F5" s="792"/>
      <c r="G5" s="792"/>
      <c r="H5" s="792"/>
      <c r="I5" s="792"/>
      <c r="J5" s="792"/>
      <c r="K5" s="792"/>
      <c r="L5" s="792"/>
      <c r="M5" s="792"/>
      <c r="N5" s="792"/>
      <c r="O5" s="792"/>
      <c r="P5" s="793"/>
      <c r="Q5" s="797" t="s">
        <v>376</v>
      </c>
      <c r="R5" s="798"/>
      <c r="S5" s="798"/>
      <c r="T5" s="798"/>
      <c r="U5" s="799"/>
      <c r="V5" s="797" t="s">
        <v>377</v>
      </c>
      <c r="W5" s="798"/>
      <c r="X5" s="798"/>
      <c r="Y5" s="798"/>
      <c r="Z5" s="799"/>
      <c r="AA5" s="797" t="s">
        <v>378</v>
      </c>
      <c r="AB5" s="798"/>
      <c r="AC5" s="798"/>
      <c r="AD5" s="798"/>
      <c r="AE5" s="798"/>
      <c r="AF5" s="803" t="s">
        <v>379</v>
      </c>
      <c r="AG5" s="798"/>
      <c r="AH5" s="798"/>
      <c r="AI5" s="798"/>
      <c r="AJ5" s="804"/>
      <c r="AK5" s="798" t="s">
        <v>380</v>
      </c>
      <c r="AL5" s="798"/>
      <c r="AM5" s="798"/>
      <c r="AN5" s="798"/>
      <c r="AO5" s="799"/>
      <c r="AP5" s="797" t="s">
        <v>381</v>
      </c>
      <c r="AQ5" s="798"/>
      <c r="AR5" s="798"/>
      <c r="AS5" s="798"/>
      <c r="AT5" s="799"/>
      <c r="AU5" s="797" t="s">
        <v>382</v>
      </c>
      <c r="AV5" s="798"/>
      <c r="AW5" s="798"/>
      <c r="AX5" s="798"/>
      <c r="AY5" s="804"/>
      <c r="AZ5" s="235"/>
      <c r="BA5" s="235"/>
      <c r="BB5" s="235"/>
      <c r="BC5" s="235"/>
      <c r="BD5" s="235"/>
      <c r="BE5" s="236"/>
      <c r="BF5" s="236"/>
      <c r="BG5" s="236"/>
      <c r="BH5" s="236"/>
      <c r="BI5" s="236"/>
      <c r="BJ5" s="236"/>
      <c r="BK5" s="236"/>
      <c r="BL5" s="236"/>
      <c r="BM5" s="236"/>
      <c r="BN5" s="236"/>
      <c r="BO5" s="236"/>
      <c r="BP5" s="236"/>
      <c r="BQ5" s="791" t="s">
        <v>383</v>
      </c>
      <c r="BR5" s="792"/>
      <c r="BS5" s="792"/>
      <c r="BT5" s="792"/>
      <c r="BU5" s="792"/>
      <c r="BV5" s="792"/>
      <c r="BW5" s="792"/>
      <c r="BX5" s="792"/>
      <c r="BY5" s="792"/>
      <c r="BZ5" s="792"/>
      <c r="CA5" s="792"/>
      <c r="CB5" s="792"/>
      <c r="CC5" s="792"/>
      <c r="CD5" s="792"/>
      <c r="CE5" s="792"/>
      <c r="CF5" s="792"/>
      <c r="CG5" s="793"/>
      <c r="CH5" s="797" t="s">
        <v>384</v>
      </c>
      <c r="CI5" s="798"/>
      <c r="CJ5" s="798"/>
      <c r="CK5" s="798"/>
      <c r="CL5" s="799"/>
      <c r="CM5" s="797" t="s">
        <v>385</v>
      </c>
      <c r="CN5" s="798"/>
      <c r="CO5" s="798"/>
      <c r="CP5" s="798"/>
      <c r="CQ5" s="799"/>
      <c r="CR5" s="797" t="s">
        <v>386</v>
      </c>
      <c r="CS5" s="798"/>
      <c r="CT5" s="798"/>
      <c r="CU5" s="798"/>
      <c r="CV5" s="799"/>
      <c r="CW5" s="797" t="s">
        <v>387</v>
      </c>
      <c r="CX5" s="798"/>
      <c r="CY5" s="798"/>
      <c r="CZ5" s="798"/>
      <c r="DA5" s="799"/>
      <c r="DB5" s="797" t="s">
        <v>388</v>
      </c>
      <c r="DC5" s="798"/>
      <c r="DD5" s="798"/>
      <c r="DE5" s="798"/>
      <c r="DF5" s="799"/>
      <c r="DG5" s="827" t="s">
        <v>389</v>
      </c>
      <c r="DH5" s="828"/>
      <c r="DI5" s="828"/>
      <c r="DJ5" s="828"/>
      <c r="DK5" s="829"/>
      <c r="DL5" s="827" t="s">
        <v>390</v>
      </c>
      <c r="DM5" s="828"/>
      <c r="DN5" s="828"/>
      <c r="DO5" s="828"/>
      <c r="DP5" s="829"/>
      <c r="DQ5" s="797" t="s">
        <v>391</v>
      </c>
      <c r="DR5" s="798"/>
      <c r="DS5" s="798"/>
      <c r="DT5" s="798"/>
      <c r="DU5" s="799"/>
      <c r="DV5" s="797" t="s">
        <v>382</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392</v>
      </c>
      <c r="C7" s="814"/>
      <c r="D7" s="814"/>
      <c r="E7" s="814"/>
      <c r="F7" s="814"/>
      <c r="G7" s="814"/>
      <c r="H7" s="814"/>
      <c r="I7" s="814"/>
      <c r="J7" s="814"/>
      <c r="K7" s="814"/>
      <c r="L7" s="814"/>
      <c r="M7" s="814"/>
      <c r="N7" s="814"/>
      <c r="O7" s="814"/>
      <c r="P7" s="815"/>
      <c r="Q7" s="816">
        <v>36100</v>
      </c>
      <c r="R7" s="817"/>
      <c r="S7" s="817"/>
      <c r="T7" s="817"/>
      <c r="U7" s="817"/>
      <c r="V7" s="817">
        <v>34896</v>
      </c>
      <c r="W7" s="817"/>
      <c r="X7" s="817"/>
      <c r="Y7" s="817"/>
      <c r="Z7" s="817"/>
      <c r="AA7" s="817">
        <v>1204</v>
      </c>
      <c r="AB7" s="817"/>
      <c r="AC7" s="817"/>
      <c r="AD7" s="817"/>
      <c r="AE7" s="818"/>
      <c r="AF7" s="819">
        <v>707</v>
      </c>
      <c r="AG7" s="820"/>
      <c r="AH7" s="820"/>
      <c r="AI7" s="820"/>
      <c r="AJ7" s="821"/>
      <c r="AK7" s="822">
        <v>5</v>
      </c>
      <c r="AL7" s="823"/>
      <c r="AM7" s="823"/>
      <c r="AN7" s="823"/>
      <c r="AO7" s="823"/>
      <c r="AP7" s="823">
        <v>37956</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599</v>
      </c>
      <c r="BT7" s="811"/>
      <c r="BU7" s="811"/>
      <c r="BV7" s="811"/>
      <c r="BW7" s="811"/>
      <c r="BX7" s="811"/>
      <c r="BY7" s="811"/>
      <c r="BZ7" s="811"/>
      <c r="CA7" s="811"/>
      <c r="CB7" s="811"/>
      <c r="CC7" s="811"/>
      <c r="CD7" s="811"/>
      <c r="CE7" s="811"/>
      <c r="CF7" s="811"/>
      <c r="CG7" s="826"/>
      <c r="CH7" s="807">
        <v>1</v>
      </c>
      <c r="CI7" s="808"/>
      <c r="CJ7" s="808"/>
      <c r="CK7" s="808"/>
      <c r="CL7" s="809"/>
      <c r="CM7" s="807">
        <v>10</v>
      </c>
      <c r="CN7" s="808"/>
      <c r="CO7" s="808"/>
      <c r="CP7" s="808"/>
      <c r="CQ7" s="809"/>
      <c r="CR7" s="807">
        <v>90</v>
      </c>
      <c r="CS7" s="808"/>
      <c r="CT7" s="808"/>
      <c r="CU7" s="808"/>
      <c r="CV7" s="809"/>
      <c r="CW7" s="807" t="s">
        <v>598</v>
      </c>
      <c r="CX7" s="808"/>
      <c r="CY7" s="808"/>
      <c r="CZ7" s="808"/>
      <c r="DA7" s="809"/>
      <c r="DB7" s="807" t="s">
        <v>598</v>
      </c>
      <c r="DC7" s="808"/>
      <c r="DD7" s="808"/>
      <c r="DE7" s="808"/>
      <c r="DF7" s="809"/>
      <c r="DG7" s="807" t="s">
        <v>598</v>
      </c>
      <c r="DH7" s="808"/>
      <c r="DI7" s="808"/>
      <c r="DJ7" s="808"/>
      <c r="DK7" s="809"/>
      <c r="DL7" s="807" t="s">
        <v>598</v>
      </c>
      <c r="DM7" s="808"/>
      <c r="DN7" s="808"/>
      <c r="DO7" s="808"/>
      <c r="DP7" s="809"/>
      <c r="DQ7" s="807" t="s">
        <v>598</v>
      </c>
      <c r="DR7" s="808"/>
      <c r="DS7" s="808"/>
      <c r="DT7" s="808"/>
      <c r="DU7" s="809"/>
      <c r="DV7" s="810"/>
      <c r="DW7" s="811"/>
      <c r="DX7" s="811"/>
      <c r="DY7" s="811"/>
      <c r="DZ7" s="812"/>
      <c r="EA7" s="237"/>
    </row>
    <row r="8" spans="1:131" s="238" customFormat="1" ht="26.25" customHeight="1" x14ac:dyDescent="0.15">
      <c r="A8" s="241">
        <v>2</v>
      </c>
      <c r="B8" s="844" t="s">
        <v>393</v>
      </c>
      <c r="C8" s="845"/>
      <c r="D8" s="845"/>
      <c r="E8" s="845"/>
      <c r="F8" s="845"/>
      <c r="G8" s="845"/>
      <c r="H8" s="845"/>
      <c r="I8" s="845"/>
      <c r="J8" s="845"/>
      <c r="K8" s="845"/>
      <c r="L8" s="845"/>
      <c r="M8" s="845"/>
      <c r="N8" s="845"/>
      <c r="O8" s="845"/>
      <c r="P8" s="846"/>
      <c r="Q8" s="847">
        <v>61</v>
      </c>
      <c r="R8" s="848"/>
      <c r="S8" s="848"/>
      <c r="T8" s="848"/>
      <c r="U8" s="848"/>
      <c r="V8" s="848">
        <v>61</v>
      </c>
      <c r="W8" s="848"/>
      <c r="X8" s="848"/>
      <c r="Y8" s="848"/>
      <c r="Z8" s="848"/>
      <c r="AA8" s="848" t="s">
        <v>598</v>
      </c>
      <c r="AB8" s="848"/>
      <c r="AC8" s="848"/>
      <c r="AD8" s="848"/>
      <c r="AE8" s="849"/>
      <c r="AF8" s="850" t="s">
        <v>394</v>
      </c>
      <c r="AG8" s="851"/>
      <c r="AH8" s="851"/>
      <c r="AI8" s="851"/>
      <c r="AJ8" s="852"/>
      <c r="AK8" s="833">
        <v>31</v>
      </c>
      <c r="AL8" s="834"/>
      <c r="AM8" s="834"/>
      <c r="AN8" s="834"/>
      <c r="AO8" s="834"/>
      <c r="AP8" s="834">
        <v>6</v>
      </c>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600</v>
      </c>
      <c r="BT8" s="838"/>
      <c r="BU8" s="838"/>
      <c r="BV8" s="838"/>
      <c r="BW8" s="838"/>
      <c r="BX8" s="838"/>
      <c r="BY8" s="838"/>
      <c r="BZ8" s="838"/>
      <c r="CA8" s="838"/>
      <c r="CB8" s="838"/>
      <c r="CC8" s="838"/>
      <c r="CD8" s="838"/>
      <c r="CE8" s="838"/>
      <c r="CF8" s="838"/>
      <c r="CG8" s="839"/>
      <c r="CH8" s="840">
        <v>0</v>
      </c>
      <c r="CI8" s="841"/>
      <c r="CJ8" s="841"/>
      <c r="CK8" s="841"/>
      <c r="CL8" s="842"/>
      <c r="CM8" s="840">
        <v>21</v>
      </c>
      <c r="CN8" s="841"/>
      <c r="CO8" s="841"/>
      <c r="CP8" s="841"/>
      <c r="CQ8" s="842"/>
      <c r="CR8" s="840">
        <v>55</v>
      </c>
      <c r="CS8" s="841"/>
      <c r="CT8" s="841"/>
      <c r="CU8" s="841"/>
      <c r="CV8" s="842"/>
      <c r="CW8" s="840" t="s">
        <v>598</v>
      </c>
      <c r="CX8" s="841"/>
      <c r="CY8" s="841"/>
      <c r="CZ8" s="841"/>
      <c r="DA8" s="842"/>
      <c r="DB8" s="840" t="s">
        <v>533</v>
      </c>
      <c r="DC8" s="841"/>
      <c r="DD8" s="841"/>
      <c r="DE8" s="841"/>
      <c r="DF8" s="842"/>
      <c r="DG8" s="840" t="s">
        <v>533</v>
      </c>
      <c r="DH8" s="841"/>
      <c r="DI8" s="841"/>
      <c r="DJ8" s="841"/>
      <c r="DK8" s="842"/>
      <c r="DL8" s="840" t="s">
        <v>533</v>
      </c>
      <c r="DM8" s="841"/>
      <c r="DN8" s="841"/>
      <c r="DO8" s="841"/>
      <c r="DP8" s="842"/>
      <c r="DQ8" s="840" t="s">
        <v>533</v>
      </c>
      <c r="DR8" s="841"/>
      <c r="DS8" s="841"/>
      <c r="DT8" s="841"/>
      <c r="DU8" s="842"/>
      <c r="DV8" s="837"/>
      <c r="DW8" s="838"/>
      <c r="DX8" s="838"/>
      <c r="DY8" s="838"/>
      <c r="DZ8" s="843"/>
      <c r="EA8" s="237"/>
    </row>
    <row r="9" spans="1:131" s="238" customFormat="1" ht="26.25" customHeight="1" x14ac:dyDescent="0.15">
      <c r="A9" s="241">
        <v>3</v>
      </c>
      <c r="B9" s="844" t="s">
        <v>395</v>
      </c>
      <c r="C9" s="845"/>
      <c r="D9" s="845"/>
      <c r="E9" s="845"/>
      <c r="F9" s="845"/>
      <c r="G9" s="845"/>
      <c r="H9" s="845"/>
      <c r="I9" s="845"/>
      <c r="J9" s="845"/>
      <c r="K9" s="845"/>
      <c r="L9" s="845"/>
      <c r="M9" s="845"/>
      <c r="N9" s="845"/>
      <c r="O9" s="845"/>
      <c r="P9" s="846"/>
      <c r="Q9" s="847">
        <v>1</v>
      </c>
      <c r="R9" s="848"/>
      <c r="S9" s="848"/>
      <c r="T9" s="848"/>
      <c r="U9" s="848"/>
      <c r="V9" s="848">
        <v>1</v>
      </c>
      <c r="W9" s="848"/>
      <c r="X9" s="848"/>
      <c r="Y9" s="848"/>
      <c r="Z9" s="848"/>
      <c r="AA9" s="848" t="s">
        <v>598</v>
      </c>
      <c r="AB9" s="848"/>
      <c r="AC9" s="848"/>
      <c r="AD9" s="848"/>
      <c r="AE9" s="849"/>
      <c r="AF9" s="850" t="s">
        <v>394</v>
      </c>
      <c r="AG9" s="851"/>
      <c r="AH9" s="851"/>
      <c r="AI9" s="851"/>
      <c r="AJ9" s="852"/>
      <c r="AK9" s="833" t="s">
        <v>598</v>
      </c>
      <c r="AL9" s="834"/>
      <c r="AM9" s="834"/>
      <c r="AN9" s="834"/>
      <c r="AO9" s="834"/>
      <c r="AP9" s="834" t="s">
        <v>598</v>
      </c>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t="s">
        <v>601</v>
      </c>
      <c r="BT9" s="838"/>
      <c r="BU9" s="838"/>
      <c r="BV9" s="838"/>
      <c r="BW9" s="838"/>
      <c r="BX9" s="838"/>
      <c r="BY9" s="838"/>
      <c r="BZ9" s="838"/>
      <c r="CA9" s="838"/>
      <c r="CB9" s="838"/>
      <c r="CC9" s="838"/>
      <c r="CD9" s="838"/>
      <c r="CE9" s="838"/>
      <c r="CF9" s="838"/>
      <c r="CG9" s="839"/>
      <c r="CH9" s="840">
        <v>2</v>
      </c>
      <c r="CI9" s="841"/>
      <c r="CJ9" s="841"/>
      <c r="CK9" s="841"/>
      <c r="CL9" s="842"/>
      <c r="CM9" s="840">
        <v>-24</v>
      </c>
      <c r="CN9" s="841"/>
      <c r="CO9" s="841"/>
      <c r="CP9" s="841"/>
      <c r="CQ9" s="842"/>
      <c r="CR9" s="840">
        <v>2</v>
      </c>
      <c r="CS9" s="841"/>
      <c r="CT9" s="841"/>
      <c r="CU9" s="841"/>
      <c r="CV9" s="842"/>
      <c r="CW9" s="840">
        <v>9</v>
      </c>
      <c r="CX9" s="841"/>
      <c r="CY9" s="841"/>
      <c r="CZ9" s="841"/>
      <c r="DA9" s="842"/>
      <c r="DB9" s="840" t="s">
        <v>533</v>
      </c>
      <c r="DC9" s="841"/>
      <c r="DD9" s="841"/>
      <c r="DE9" s="841"/>
      <c r="DF9" s="842"/>
      <c r="DG9" s="840" t="s">
        <v>533</v>
      </c>
      <c r="DH9" s="841"/>
      <c r="DI9" s="841"/>
      <c r="DJ9" s="841"/>
      <c r="DK9" s="842"/>
      <c r="DL9" s="840" t="s">
        <v>533</v>
      </c>
      <c r="DM9" s="841"/>
      <c r="DN9" s="841"/>
      <c r="DO9" s="841"/>
      <c r="DP9" s="842"/>
      <c r="DQ9" s="840" t="s">
        <v>533</v>
      </c>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t="s">
        <v>602</v>
      </c>
      <c r="BT10" s="838"/>
      <c r="BU10" s="838"/>
      <c r="BV10" s="838"/>
      <c r="BW10" s="838"/>
      <c r="BX10" s="838"/>
      <c r="BY10" s="838"/>
      <c r="BZ10" s="838"/>
      <c r="CA10" s="838"/>
      <c r="CB10" s="838"/>
      <c r="CC10" s="838"/>
      <c r="CD10" s="838"/>
      <c r="CE10" s="838"/>
      <c r="CF10" s="838"/>
      <c r="CG10" s="839"/>
      <c r="CH10" s="840">
        <v>-8</v>
      </c>
      <c r="CI10" s="841"/>
      <c r="CJ10" s="841"/>
      <c r="CK10" s="841"/>
      <c r="CL10" s="842"/>
      <c r="CM10" s="840">
        <v>60</v>
      </c>
      <c r="CN10" s="841"/>
      <c r="CO10" s="841"/>
      <c r="CP10" s="841"/>
      <c r="CQ10" s="842"/>
      <c r="CR10" s="840">
        <v>2</v>
      </c>
      <c r="CS10" s="841"/>
      <c r="CT10" s="841"/>
      <c r="CU10" s="841"/>
      <c r="CV10" s="842"/>
      <c r="CW10" s="840">
        <v>283</v>
      </c>
      <c r="CX10" s="841"/>
      <c r="CY10" s="841"/>
      <c r="CZ10" s="841"/>
      <c r="DA10" s="842"/>
      <c r="DB10" s="840" t="s">
        <v>533</v>
      </c>
      <c r="DC10" s="841"/>
      <c r="DD10" s="841"/>
      <c r="DE10" s="841"/>
      <c r="DF10" s="842"/>
      <c r="DG10" s="840" t="s">
        <v>533</v>
      </c>
      <c r="DH10" s="841"/>
      <c r="DI10" s="841"/>
      <c r="DJ10" s="841"/>
      <c r="DK10" s="842"/>
      <c r="DL10" s="840" t="s">
        <v>533</v>
      </c>
      <c r="DM10" s="841"/>
      <c r="DN10" s="841"/>
      <c r="DO10" s="841"/>
      <c r="DP10" s="842"/>
      <c r="DQ10" s="840" t="s">
        <v>533</v>
      </c>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t="s">
        <v>614</v>
      </c>
      <c r="BS11" s="837" t="s">
        <v>603</v>
      </c>
      <c r="BT11" s="838"/>
      <c r="BU11" s="838"/>
      <c r="BV11" s="838"/>
      <c r="BW11" s="838"/>
      <c r="BX11" s="838"/>
      <c r="BY11" s="838"/>
      <c r="BZ11" s="838"/>
      <c r="CA11" s="838"/>
      <c r="CB11" s="838"/>
      <c r="CC11" s="838"/>
      <c r="CD11" s="838"/>
      <c r="CE11" s="838"/>
      <c r="CF11" s="838"/>
      <c r="CG11" s="839"/>
      <c r="CH11" s="840">
        <v>240</v>
      </c>
      <c r="CI11" s="841"/>
      <c r="CJ11" s="841"/>
      <c r="CK11" s="841"/>
      <c r="CL11" s="842"/>
      <c r="CM11" s="840">
        <v>30102</v>
      </c>
      <c r="CN11" s="841"/>
      <c r="CO11" s="841"/>
      <c r="CP11" s="841"/>
      <c r="CQ11" s="842"/>
      <c r="CR11" s="840">
        <v>0</v>
      </c>
      <c r="CS11" s="841"/>
      <c r="CT11" s="841"/>
      <c r="CU11" s="841"/>
      <c r="CV11" s="842"/>
      <c r="CW11" s="840" t="s">
        <v>598</v>
      </c>
      <c r="CX11" s="841"/>
      <c r="CY11" s="841"/>
      <c r="CZ11" s="841"/>
      <c r="DA11" s="842"/>
      <c r="DB11" s="840">
        <v>174</v>
      </c>
      <c r="DC11" s="841"/>
      <c r="DD11" s="841"/>
      <c r="DE11" s="841"/>
      <c r="DF11" s="842"/>
      <c r="DG11" s="840" t="s">
        <v>533</v>
      </c>
      <c r="DH11" s="841"/>
      <c r="DI11" s="841"/>
      <c r="DJ11" s="841"/>
      <c r="DK11" s="842"/>
      <c r="DL11" s="840">
        <v>94</v>
      </c>
      <c r="DM11" s="841"/>
      <c r="DN11" s="841"/>
      <c r="DO11" s="841"/>
      <c r="DP11" s="842"/>
      <c r="DQ11" s="840">
        <v>9</v>
      </c>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396</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397</v>
      </c>
      <c r="B23" s="853" t="s">
        <v>398</v>
      </c>
      <c r="C23" s="854"/>
      <c r="D23" s="854"/>
      <c r="E23" s="854"/>
      <c r="F23" s="854"/>
      <c r="G23" s="854"/>
      <c r="H23" s="854"/>
      <c r="I23" s="854"/>
      <c r="J23" s="854"/>
      <c r="K23" s="854"/>
      <c r="L23" s="854"/>
      <c r="M23" s="854"/>
      <c r="N23" s="854"/>
      <c r="O23" s="854"/>
      <c r="P23" s="855"/>
      <c r="Q23" s="856">
        <v>36162</v>
      </c>
      <c r="R23" s="857"/>
      <c r="S23" s="857"/>
      <c r="T23" s="857"/>
      <c r="U23" s="857"/>
      <c r="V23" s="857">
        <v>34958</v>
      </c>
      <c r="W23" s="857"/>
      <c r="X23" s="857"/>
      <c r="Y23" s="857"/>
      <c r="Z23" s="857"/>
      <c r="AA23" s="857">
        <v>1204</v>
      </c>
      <c r="AB23" s="857"/>
      <c r="AC23" s="857"/>
      <c r="AD23" s="857"/>
      <c r="AE23" s="858"/>
      <c r="AF23" s="859">
        <v>707</v>
      </c>
      <c r="AG23" s="857"/>
      <c r="AH23" s="857"/>
      <c r="AI23" s="857"/>
      <c r="AJ23" s="860"/>
      <c r="AK23" s="861"/>
      <c r="AL23" s="862"/>
      <c r="AM23" s="862"/>
      <c r="AN23" s="862"/>
      <c r="AO23" s="862"/>
      <c r="AP23" s="857">
        <v>37962</v>
      </c>
      <c r="AQ23" s="857"/>
      <c r="AR23" s="857"/>
      <c r="AS23" s="857"/>
      <c r="AT23" s="857"/>
      <c r="AU23" s="873"/>
      <c r="AV23" s="873"/>
      <c r="AW23" s="873"/>
      <c r="AX23" s="873"/>
      <c r="AY23" s="874"/>
      <c r="AZ23" s="875" t="s">
        <v>394</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399</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400</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375</v>
      </c>
      <c r="B26" s="792"/>
      <c r="C26" s="792"/>
      <c r="D26" s="792"/>
      <c r="E26" s="792"/>
      <c r="F26" s="792"/>
      <c r="G26" s="792"/>
      <c r="H26" s="792"/>
      <c r="I26" s="792"/>
      <c r="J26" s="792"/>
      <c r="K26" s="792"/>
      <c r="L26" s="792"/>
      <c r="M26" s="792"/>
      <c r="N26" s="792"/>
      <c r="O26" s="792"/>
      <c r="P26" s="793"/>
      <c r="Q26" s="797" t="s">
        <v>401</v>
      </c>
      <c r="R26" s="798"/>
      <c r="S26" s="798"/>
      <c r="T26" s="798"/>
      <c r="U26" s="799"/>
      <c r="V26" s="797" t="s">
        <v>402</v>
      </c>
      <c r="W26" s="798"/>
      <c r="X26" s="798"/>
      <c r="Y26" s="798"/>
      <c r="Z26" s="799"/>
      <c r="AA26" s="797" t="s">
        <v>403</v>
      </c>
      <c r="AB26" s="798"/>
      <c r="AC26" s="798"/>
      <c r="AD26" s="798"/>
      <c r="AE26" s="798"/>
      <c r="AF26" s="878" t="s">
        <v>404</v>
      </c>
      <c r="AG26" s="879"/>
      <c r="AH26" s="879"/>
      <c r="AI26" s="879"/>
      <c r="AJ26" s="880"/>
      <c r="AK26" s="798" t="s">
        <v>405</v>
      </c>
      <c r="AL26" s="798"/>
      <c r="AM26" s="798"/>
      <c r="AN26" s="798"/>
      <c r="AO26" s="799"/>
      <c r="AP26" s="797" t="s">
        <v>406</v>
      </c>
      <c r="AQ26" s="798"/>
      <c r="AR26" s="798"/>
      <c r="AS26" s="798"/>
      <c r="AT26" s="799"/>
      <c r="AU26" s="797" t="s">
        <v>407</v>
      </c>
      <c r="AV26" s="798"/>
      <c r="AW26" s="798"/>
      <c r="AX26" s="798"/>
      <c r="AY26" s="799"/>
      <c r="AZ26" s="797" t="s">
        <v>408</v>
      </c>
      <c r="BA26" s="798"/>
      <c r="BB26" s="798"/>
      <c r="BC26" s="798"/>
      <c r="BD26" s="799"/>
      <c r="BE26" s="797" t="s">
        <v>382</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409</v>
      </c>
      <c r="C28" s="814"/>
      <c r="D28" s="814"/>
      <c r="E28" s="814"/>
      <c r="F28" s="814"/>
      <c r="G28" s="814"/>
      <c r="H28" s="814"/>
      <c r="I28" s="814"/>
      <c r="J28" s="814"/>
      <c r="K28" s="814"/>
      <c r="L28" s="814"/>
      <c r="M28" s="814"/>
      <c r="N28" s="814"/>
      <c r="O28" s="814"/>
      <c r="P28" s="815"/>
      <c r="Q28" s="886">
        <v>5309</v>
      </c>
      <c r="R28" s="887"/>
      <c r="S28" s="887"/>
      <c r="T28" s="887"/>
      <c r="U28" s="887"/>
      <c r="V28" s="887">
        <v>5267</v>
      </c>
      <c r="W28" s="887"/>
      <c r="X28" s="887"/>
      <c r="Y28" s="887"/>
      <c r="Z28" s="887"/>
      <c r="AA28" s="887">
        <v>42</v>
      </c>
      <c r="AB28" s="887"/>
      <c r="AC28" s="887"/>
      <c r="AD28" s="887"/>
      <c r="AE28" s="888"/>
      <c r="AF28" s="889">
        <v>42</v>
      </c>
      <c r="AG28" s="887"/>
      <c r="AH28" s="887"/>
      <c r="AI28" s="887"/>
      <c r="AJ28" s="890"/>
      <c r="AK28" s="891">
        <v>433</v>
      </c>
      <c r="AL28" s="892"/>
      <c r="AM28" s="892"/>
      <c r="AN28" s="892"/>
      <c r="AO28" s="892"/>
      <c r="AP28" s="892" t="s">
        <v>598</v>
      </c>
      <c r="AQ28" s="892"/>
      <c r="AR28" s="892"/>
      <c r="AS28" s="892"/>
      <c r="AT28" s="892"/>
      <c r="AU28" s="892" t="s">
        <v>598</v>
      </c>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410</v>
      </c>
      <c r="C29" s="845"/>
      <c r="D29" s="845"/>
      <c r="E29" s="845"/>
      <c r="F29" s="845"/>
      <c r="G29" s="845"/>
      <c r="H29" s="845"/>
      <c r="I29" s="845"/>
      <c r="J29" s="845"/>
      <c r="K29" s="845"/>
      <c r="L29" s="845"/>
      <c r="M29" s="845"/>
      <c r="N29" s="845"/>
      <c r="O29" s="845"/>
      <c r="P29" s="846"/>
      <c r="Q29" s="847">
        <v>425</v>
      </c>
      <c r="R29" s="848"/>
      <c r="S29" s="848"/>
      <c r="T29" s="848"/>
      <c r="U29" s="848"/>
      <c r="V29" s="848">
        <v>425</v>
      </c>
      <c r="W29" s="848"/>
      <c r="X29" s="848"/>
      <c r="Y29" s="848"/>
      <c r="Z29" s="848"/>
      <c r="AA29" s="848" t="s">
        <v>598</v>
      </c>
      <c r="AB29" s="848"/>
      <c r="AC29" s="848"/>
      <c r="AD29" s="848"/>
      <c r="AE29" s="849"/>
      <c r="AF29" s="850" t="s">
        <v>411</v>
      </c>
      <c r="AG29" s="851"/>
      <c r="AH29" s="851"/>
      <c r="AI29" s="851"/>
      <c r="AJ29" s="852"/>
      <c r="AK29" s="898">
        <v>194</v>
      </c>
      <c r="AL29" s="894"/>
      <c r="AM29" s="894"/>
      <c r="AN29" s="894"/>
      <c r="AO29" s="894"/>
      <c r="AP29" s="894">
        <v>83</v>
      </c>
      <c r="AQ29" s="894"/>
      <c r="AR29" s="894"/>
      <c r="AS29" s="894"/>
      <c r="AT29" s="894"/>
      <c r="AU29" s="894">
        <v>31</v>
      </c>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412</v>
      </c>
      <c r="C30" s="845"/>
      <c r="D30" s="845"/>
      <c r="E30" s="845"/>
      <c r="F30" s="845"/>
      <c r="G30" s="845"/>
      <c r="H30" s="845"/>
      <c r="I30" s="845"/>
      <c r="J30" s="845"/>
      <c r="K30" s="845"/>
      <c r="L30" s="845"/>
      <c r="M30" s="845"/>
      <c r="N30" s="845"/>
      <c r="O30" s="845"/>
      <c r="P30" s="846"/>
      <c r="Q30" s="847">
        <v>5990</v>
      </c>
      <c r="R30" s="848"/>
      <c r="S30" s="848"/>
      <c r="T30" s="848"/>
      <c r="U30" s="848"/>
      <c r="V30" s="848">
        <v>5930</v>
      </c>
      <c r="W30" s="848"/>
      <c r="X30" s="848"/>
      <c r="Y30" s="848"/>
      <c r="Z30" s="848"/>
      <c r="AA30" s="848">
        <v>60</v>
      </c>
      <c r="AB30" s="848"/>
      <c r="AC30" s="848"/>
      <c r="AD30" s="848"/>
      <c r="AE30" s="849"/>
      <c r="AF30" s="850">
        <v>60</v>
      </c>
      <c r="AG30" s="851"/>
      <c r="AH30" s="851"/>
      <c r="AI30" s="851"/>
      <c r="AJ30" s="852"/>
      <c r="AK30" s="898">
        <v>984</v>
      </c>
      <c r="AL30" s="894"/>
      <c r="AM30" s="894"/>
      <c r="AN30" s="894"/>
      <c r="AO30" s="894"/>
      <c r="AP30" s="894">
        <v>5</v>
      </c>
      <c r="AQ30" s="894"/>
      <c r="AR30" s="894"/>
      <c r="AS30" s="894"/>
      <c r="AT30" s="894"/>
      <c r="AU30" s="894">
        <v>1</v>
      </c>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413</v>
      </c>
      <c r="C31" s="845"/>
      <c r="D31" s="845"/>
      <c r="E31" s="845"/>
      <c r="F31" s="845"/>
      <c r="G31" s="845"/>
      <c r="H31" s="845"/>
      <c r="I31" s="845"/>
      <c r="J31" s="845"/>
      <c r="K31" s="845"/>
      <c r="L31" s="845"/>
      <c r="M31" s="845"/>
      <c r="N31" s="845"/>
      <c r="O31" s="845"/>
      <c r="P31" s="846"/>
      <c r="Q31" s="847">
        <v>39</v>
      </c>
      <c r="R31" s="848"/>
      <c r="S31" s="848"/>
      <c r="T31" s="848"/>
      <c r="U31" s="848"/>
      <c r="V31" s="848">
        <v>39</v>
      </c>
      <c r="W31" s="848"/>
      <c r="X31" s="848"/>
      <c r="Y31" s="848"/>
      <c r="Z31" s="848"/>
      <c r="AA31" s="848" t="s">
        <v>598</v>
      </c>
      <c r="AB31" s="848"/>
      <c r="AC31" s="848"/>
      <c r="AD31" s="848"/>
      <c r="AE31" s="849"/>
      <c r="AF31" s="850" t="s">
        <v>411</v>
      </c>
      <c r="AG31" s="851"/>
      <c r="AH31" s="851"/>
      <c r="AI31" s="851"/>
      <c r="AJ31" s="852"/>
      <c r="AK31" s="898">
        <v>3</v>
      </c>
      <c r="AL31" s="894"/>
      <c r="AM31" s="894"/>
      <c r="AN31" s="894"/>
      <c r="AO31" s="894"/>
      <c r="AP31" s="894" t="s">
        <v>598</v>
      </c>
      <c r="AQ31" s="894"/>
      <c r="AR31" s="894"/>
      <c r="AS31" s="894"/>
      <c r="AT31" s="894"/>
      <c r="AU31" s="894" t="s">
        <v>598</v>
      </c>
      <c r="AV31" s="894"/>
      <c r="AW31" s="894"/>
      <c r="AX31" s="894"/>
      <c r="AY31" s="894"/>
      <c r="AZ31" s="895"/>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414</v>
      </c>
      <c r="C32" s="845"/>
      <c r="D32" s="845"/>
      <c r="E32" s="845"/>
      <c r="F32" s="845"/>
      <c r="G32" s="845"/>
      <c r="H32" s="845"/>
      <c r="I32" s="845"/>
      <c r="J32" s="845"/>
      <c r="K32" s="845"/>
      <c r="L32" s="845"/>
      <c r="M32" s="845"/>
      <c r="N32" s="845"/>
      <c r="O32" s="845"/>
      <c r="P32" s="846"/>
      <c r="Q32" s="847">
        <v>541</v>
      </c>
      <c r="R32" s="848"/>
      <c r="S32" s="848"/>
      <c r="T32" s="848"/>
      <c r="U32" s="848"/>
      <c r="V32" s="848">
        <v>535</v>
      </c>
      <c r="W32" s="848"/>
      <c r="X32" s="848"/>
      <c r="Y32" s="848"/>
      <c r="Z32" s="848"/>
      <c r="AA32" s="848">
        <v>6</v>
      </c>
      <c r="AB32" s="848"/>
      <c r="AC32" s="848"/>
      <c r="AD32" s="848"/>
      <c r="AE32" s="849"/>
      <c r="AF32" s="850">
        <v>6</v>
      </c>
      <c r="AG32" s="851"/>
      <c r="AH32" s="851"/>
      <c r="AI32" s="851"/>
      <c r="AJ32" s="852"/>
      <c r="AK32" s="898">
        <v>220</v>
      </c>
      <c r="AL32" s="894"/>
      <c r="AM32" s="894"/>
      <c r="AN32" s="894"/>
      <c r="AO32" s="894"/>
      <c r="AP32" s="894" t="s">
        <v>598</v>
      </c>
      <c r="AQ32" s="894"/>
      <c r="AR32" s="894"/>
      <c r="AS32" s="894"/>
      <c r="AT32" s="894"/>
      <c r="AU32" s="894" t="s">
        <v>598</v>
      </c>
      <c r="AV32" s="894"/>
      <c r="AW32" s="894"/>
      <c r="AX32" s="894"/>
      <c r="AY32" s="894"/>
      <c r="AZ32" s="895"/>
      <c r="BA32" s="895"/>
      <c r="BB32" s="895"/>
      <c r="BC32" s="895"/>
      <c r="BD32" s="895"/>
      <c r="BE32" s="896"/>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415</v>
      </c>
      <c r="C33" s="845"/>
      <c r="D33" s="845"/>
      <c r="E33" s="845"/>
      <c r="F33" s="845"/>
      <c r="G33" s="845"/>
      <c r="H33" s="845"/>
      <c r="I33" s="845"/>
      <c r="J33" s="845"/>
      <c r="K33" s="845"/>
      <c r="L33" s="845"/>
      <c r="M33" s="845"/>
      <c r="N33" s="845"/>
      <c r="O33" s="845"/>
      <c r="P33" s="846"/>
      <c r="Q33" s="847">
        <v>1006</v>
      </c>
      <c r="R33" s="848"/>
      <c r="S33" s="848"/>
      <c r="T33" s="848"/>
      <c r="U33" s="848"/>
      <c r="V33" s="848">
        <v>942</v>
      </c>
      <c r="W33" s="848"/>
      <c r="X33" s="848"/>
      <c r="Y33" s="848"/>
      <c r="Z33" s="848"/>
      <c r="AA33" s="848">
        <v>64</v>
      </c>
      <c r="AB33" s="848"/>
      <c r="AC33" s="848"/>
      <c r="AD33" s="848"/>
      <c r="AE33" s="849"/>
      <c r="AF33" s="850">
        <v>1005</v>
      </c>
      <c r="AG33" s="851"/>
      <c r="AH33" s="851"/>
      <c r="AI33" s="851"/>
      <c r="AJ33" s="852"/>
      <c r="AK33" s="898">
        <v>20</v>
      </c>
      <c r="AL33" s="894"/>
      <c r="AM33" s="894"/>
      <c r="AN33" s="894"/>
      <c r="AO33" s="894"/>
      <c r="AP33" s="894">
        <v>3034</v>
      </c>
      <c r="AQ33" s="894"/>
      <c r="AR33" s="894"/>
      <c r="AS33" s="894"/>
      <c r="AT33" s="894"/>
      <c r="AU33" s="894">
        <v>1435</v>
      </c>
      <c r="AV33" s="894"/>
      <c r="AW33" s="894"/>
      <c r="AX33" s="894"/>
      <c r="AY33" s="894"/>
      <c r="AZ33" s="895"/>
      <c r="BA33" s="895"/>
      <c r="BB33" s="895"/>
      <c r="BC33" s="895"/>
      <c r="BD33" s="895"/>
      <c r="BE33" s="896" t="s">
        <v>416</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417</v>
      </c>
      <c r="C34" s="845"/>
      <c r="D34" s="845"/>
      <c r="E34" s="845"/>
      <c r="F34" s="845"/>
      <c r="G34" s="845"/>
      <c r="H34" s="845"/>
      <c r="I34" s="845"/>
      <c r="J34" s="845"/>
      <c r="K34" s="845"/>
      <c r="L34" s="845"/>
      <c r="M34" s="845"/>
      <c r="N34" s="845"/>
      <c r="O34" s="845"/>
      <c r="P34" s="846"/>
      <c r="Q34" s="847">
        <v>7</v>
      </c>
      <c r="R34" s="848"/>
      <c r="S34" s="848"/>
      <c r="T34" s="848"/>
      <c r="U34" s="848"/>
      <c r="V34" s="848">
        <v>7</v>
      </c>
      <c r="W34" s="848"/>
      <c r="X34" s="848"/>
      <c r="Y34" s="848"/>
      <c r="Z34" s="848"/>
      <c r="AA34" s="848" t="s">
        <v>598</v>
      </c>
      <c r="AB34" s="848"/>
      <c r="AC34" s="848"/>
      <c r="AD34" s="848"/>
      <c r="AE34" s="849"/>
      <c r="AF34" s="850" t="s">
        <v>411</v>
      </c>
      <c r="AG34" s="851"/>
      <c r="AH34" s="851"/>
      <c r="AI34" s="851"/>
      <c r="AJ34" s="852"/>
      <c r="AK34" s="898">
        <v>6</v>
      </c>
      <c r="AL34" s="894"/>
      <c r="AM34" s="894"/>
      <c r="AN34" s="894"/>
      <c r="AO34" s="894"/>
      <c r="AP34" s="894">
        <v>27</v>
      </c>
      <c r="AQ34" s="894"/>
      <c r="AR34" s="894"/>
      <c r="AS34" s="894"/>
      <c r="AT34" s="894"/>
      <c r="AU34" s="894">
        <v>22</v>
      </c>
      <c r="AV34" s="894"/>
      <c r="AW34" s="894"/>
      <c r="AX34" s="894"/>
      <c r="AY34" s="894"/>
      <c r="AZ34" s="895"/>
      <c r="BA34" s="895"/>
      <c r="BB34" s="895"/>
      <c r="BC34" s="895"/>
      <c r="BD34" s="895"/>
      <c r="BE34" s="896" t="s">
        <v>418</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t="s">
        <v>419</v>
      </c>
      <c r="C35" s="845"/>
      <c r="D35" s="845"/>
      <c r="E35" s="845"/>
      <c r="F35" s="845"/>
      <c r="G35" s="845"/>
      <c r="H35" s="845"/>
      <c r="I35" s="845"/>
      <c r="J35" s="845"/>
      <c r="K35" s="845"/>
      <c r="L35" s="845"/>
      <c r="M35" s="845"/>
      <c r="N35" s="845"/>
      <c r="O35" s="845"/>
      <c r="P35" s="846"/>
      <c r="Q35" s="847">
        <v>1</v>
      </c>
      <c r="R35" s="848"/>
      <c r="S35" s="848"/>
      <c r="T35" s="848"/>
      <c r="U35" s="848"/>
      <c r="V35" s="848">
        <v>1</v>
      </c>
      <c r="W35" s="848"/>
      <c r="X35" s="848"/>
      <c r="Y35" s="848"/>
      <c r="Z35" s="848"/>
      <c r="AA35" s="848" t="s">
        <v>598</v>
      </c>
      <c r="AB35" s="848"/>
      <c r="AC35" s="848"/>
      <c r="AD35" s="848"/>
      <c r="AE35" s="849"/>
      <c r="AF35" s="850" t="s">
        <v>411</v>
      </c>
      <c r="AG35" s="851"/>
      <c r="AH35" s="851"/>
      <c r="AI35" s="851"/>
      <c r="AJ35" s="852"/>
      <c r="AK35" s="898">
        <v>0</v>
      </c>
      <c r="AL35" s="894"/>
      <c r="AM35" s="894"/>
      <c r="AN35" s="894"/>
      <c r="AO35" s="894"/>
      <c r="AP35" s="894" t="s">
        <v>598</v>
      </c>
      <c r="AQ35" s="894"/>
      <c r="AR35" s="894"/>
      <c r="AS35" s="894"/>
      <c r="AT35" s="894"/>
      <c r="AU35" s="894" t="s">
        <v>598</v>
      </c>
      <c r="AV35" s="894"/>
      <c r="AW35" s="894"/>
      <c r="AX35" s="894"/>
      <c r="AY35" s="894"/>
      <c r="AZ35" s="895"/>
      <c r="BA35" s="895"/>
      <c r="BB35" s="895"/>
      <c r="BC35" s="895"/>
      <c r="BD35" s="895"/>
      <c r="BE35" s="896" t="s">
        <v>418</v>
      </c>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t="s">
        <v>420</v>
      </c>
      <c r="C36" s="845"/>
      <c r="D36" s="845"/>
      <c r="E36" s="845"/>
      <c r="F36" s="845"/>
      <c r="G36" s="845"/>
      <c r="H36" s="845"/>
      <c r="I36" s="845"/>
      <c r="J36" s="845"/>
      <c r="K36" s="845"/>
      <c r="L36" s="845"/>
      <c r="M36" s="845"/>
      <c r="N36" s="845"/>
      <c r="O36" s="845"/>
      <c r="P36" s="846"/>
      <c r="Q36" s="847">
        <v>30</v>
      </c>
      <c r="R36" s="848"/>
      <c r="S36" s="848"/>
      <c r="T36" s="848"/>
      <c r="U36" s="848"/>
      <c r="V36" s="848">
        <v>30</v>
      </c>
      <c r="W36" s="848"/>
      <c r="X36" s="848"/>
      <c r="Y36" s="848"/>
      <c r="Z36" s="848"/>
      <c r="AA36" s="848" t="s">
        <v>598</v>
      </c>
      <c r="AB36" s="848"/>
      <c r="AC36" s="848"/>
      <c r="AD36" s="848"/>
      <c r="AE36" s="849"/>
      <c r="AF36" s="850" t="s">
        <v>411</v>
      </c>
      <c r="AG36" s="851"/>
      <c r="AH36" s="851"/>
      <c r="AI36" s="851"/>
      <c r="AJ36" s="852"/>
      <c r="AK36" s="898">
        <v>26</v>
      </c>
      <c r="AL36" s="894"/>
      <c r="AM36" s="894"/>
      <c r="AN36" s="894"/>
      <c r="AO36" s="894"/>
      <c r="AP36" s="894">
        <v>37</v>
      </c>
      <c r="AQ36" s="894"/>
      <c r="AR36" s="894"/>
      <c r="AS36" s="894"/>
      <c r="AT36" s="894"/>
      <c r="AU36" s="894">
        <v>34</v>
      </c>
      <c r="AV36" s="894"/>
      <c r="AW36" s="894"/>
      <c r="AX36" s="894"/>
      <c r="AY36" s="894"/>
      <c r="AZ36" s="895"/>
      <c r="BA36" s="895"/>
      <c r="BB36" s="895"/>
      <c r="BC36" s="895"/>
      <c r="BD36" s="895"/>
      <c r="BE36" s="896" t="s">
        <v>418</v>
      </c>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t="s">
        <v>421</v>
      </c>
      <c r="C37" s="845"/>
      <c r="D37" s="845"/>
      <c r="E37" s="845"/>
      <c r="F37" s="845"/>
      <c r="G37" s="845"/>
      <c r="H37" s="845"/>
      <c r="I37" s="845"/>
      <c r="J37" s="845"/>
      <c r="K37" s="845"/>
      <c r="L37" s="845"/>
      <c r="M37" s="845"/>
      <c r="N37" s="845"/>
      <c r="O37" s="845"/>
      <c r="P37" s="846"/>
      <c r="Q37" s="847">
        <v>17</v>
      </c>
      <c r="R37" s="848"/>
      <c r="S37" s="848"/>
      <c r="T37" s="848"/>
      <c r="U37" s="848"/>
      <c r="V37" s="848">
        <v>17</v>
      </c>
      <c r="W37" s="848"/>
      <c r="X37" s="848"/>
      <c r="Y37" s="848"/>
      <c r="Z37" s="848"/>
      <c r="AA37" s="848" t="s">
        <v>598</v>
      </c>
      <c r="AB37" s="848"/>
      <c r="AC37" s="848"/>
      <c r="AD37" s="848"/>
      <c r="AE37" s="849"/>
      <c r="AF37" s="850" t="s">
        <v>411</v>
      </c>
      <c r="AG37" s="851"/>
      <c r="AH37" s="851"/>
      <c r="AI37" s="851"/>
      <c r="AJ37" s="852"/>
      <c r="AK37" s="898">
        <v>2</v>
      </c>
      <c r="AL37" s="894"/>
      <c r="AM37" s="894"/>
      <c r="AN37" s="894"/>
      <c r="AO37" s="894"/>
      <c r="AP37" s="894" t="s">
        <v>598</v>
      </c>
      <c r="AQ37" s="894"/>
      <c r="AR37" s="894"/>
      <c r="AS37" s="894"/>
      <c r="AT37" s="894"/>
      <c r="AU37" s="894" t="s">
        <v>598</v>
      </c>
      <c r="AV37" s="894"/>
      <c r="AW37" s="894"/>
      <c r="AX37" s="894"/>
      <c r="AY37" s="894"/>
      <c r="AZ37" s="895"/>
      <c r="BA37" s="895"/>
      <c r="BB37" s="895"/>
      <c r="BC37" s="895"/>
      <c r="BD37" s="895"/>
      <c r="BE37" s="896" t="s">
        <v>418</v>
      </c>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422</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397</v>
      </c>
      <c r="B63" s="853" t="s">
        <v>423</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1113</v>
      </c>
      <c r="AG63" s="908"/>
      <c r="AH63" s="908"/>
      <c r="AI63" s="908"/>
      <c r="AJ63" s="909"/>
      <c r="AK63" s="910"/>
      <c r="AL63" s="905"/>
      <c r="AM63" s="905"/>
      <c r="AN63" s="905"/>
      <c r="AO63" s="905"/>
      <c r="AP63" s="908">
        <v>3185</v>
      </c>
      <c r="AQ63" s="908"/>
      <c r="AR63" s="908"/>
      <c r="AS63" s="908"/>
      <c r="AT63" s="908"/>
      <c r="AU63" s="908">
        <v>1522</v>
      </c>
      <c r="AV63" s="908"/>
      <c r="AW63" s="908"/>
      <c r="AX63" s="908"/>
      <c r="AY63" s="908"/>
      <c r="AZ63" s="912"/>
      <c r="BA63" s="912"/>
      <c r="BB63" s="912"/>
      <c r="BC63" s="912"/>
      <c r="BD63" s="912"/>
      <c r="BE63" s="913"/>
      <c r="BF63" s="913"/>
      <c r="BG63" s="913"/>
      <c r="BH63" s="913"/>
      <c r="BI63" s="914"/>
      <c r="BJ63" s="915" t="s">
        <v>411</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424</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425</v>
      </c>
      <c r="B66" s="792"/>
      <c r="C66" s="792"/>
      <c r="D66" s="792"/>
      <c r="E66" s="792"/>
      <c r="F66" s="792"/>
      <c r="G66" s="792"/>
      <c r="H66" s="792"/>
      <c r="I66" s="792"/>
      <c r="J66" s="792"/>
      <c r="K66" s="792"/>
      <c r="L66" s="792"/>
      <c r="M66" s="792"/>
      <c r="N66" s="792"/>
      <c r="O66" s="792"/>
      <c r="P66" s="793"/>
      <c r="Q66" s="797" t="s">
        <v>426</v>
      </c>
      <c r="R66" s="798"/>
      <c r="S66" s="798"/>
      <c r="T66" s="798"/>
      <c r="U66" s="799"/>
      <c r="V66" s="797" t="s">
        <v>427</v>
      </c>
      <c r="W66" s="798"/>
      <c r="X66" s="798"/>
      <c r="Y66" s="798"/>
      <c r="Z66" s="799"/>
      <c r="AA66" s="797" t="s">
        <v>428</v>
      </c>
      <c r="AB66" s="798"/>
      <c r="AC66" s="798"/>
      <c r="AD66" s="798"/>
      <c r="AE66" s="799"/>
      <c r="AF66" s="918" t="s">
        <v>429</v>
      </c>
      <c r="AG66" s="879"/>
      <c r="AH66" s="879"/>
      <c r="AI66" s="879"/>
      <c r="AJ66" s="919"/>
      <c r="AK66" s="797" t="s">
        <v>430</v>
      </c>
      <c r="AL66" s="792"/>
      <c r="AM66" s="792"/>
      <c r="AN66" s="792"/>
      <c r="AO66" s="793"/>
      <c r="AP66" s="797" t="s">
        <v>431</v>
      </c>
      <c r="AQ66" s="798"/>
      <c r="AR66" s="798"/>
      <c r="AS66" s="798"/>
      <c r="AT66" s="799"/>
      <c r="AU66" s="797" t="s">
        <v>432</v>
      </c>
      <c r="AV66" s="798"/>
      <c r="AW66" s="798"/>
      <c r="AX66" s="798"/>
      <c r="AY66" s="799"/>
      <c r="AZ66" s="797" t="s">
        <v>382</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604</v>
      </c>
      <c r="C68" s="934"/>
      <c r="D68" s="934"/>
      <c r="E68" s="934"/>
      <c r="F68" s="934"/>
      <c r="G68" s="934"/>
      <c r="H68" s="934"/>
      <c r="I68" s="934"/>
      <c r="J68" s="934"/>
      <c r="K68" s="934"/>
      <c r="L68" s="934"/>
      <c r="M68" s="934"/>
      <c r="N68" s="934"/>
      <c r="O68" s="934"/>
      <c r="P68" s="935"/>
      <c r="Q68" s="936">
        <v>7337</v>
      </c>
      <c r="R68" s="930"/>
      <c r="S68" s="930"/>
      <c r="T68" s="930"/>
      <c r="U68" s="930"/>
      <c r="V68" s="930">
        <v>7107</v>
      </c>
      <c r="W68" s="930"/>
      <c r="X68" s="930"/>
      <c r="Y68" s="930"/>
      <c r="Z68" s="930"/>
      <c r="AA68" s="930">
        <v>230</v>
      </c>
      <c r="AB68" s="930"/>
      <c r="AC68" s="930"/>
      <c r="AD68" s="930"/>
      <c r="AE68" s="930"/>
      <c r="AF68" s="930">
        <v>3573</v>
      </c>
      <c r="AG68" s="930"/>
      <c r="AH68" s="930"/>
      <c r="AI68" s="930"/>
      <c r="AJ68" s="930"/>
      <c r="AK68" s="930" t="s">
        <v>598</v>
      </c>
      <c r="AL68" s="930"/>
      <c r="AM68" s="930"/>
      <c r="AN68" s="930"/>
      <c r="AO68" s="930"/>
      <c r="AP68" s="930">
        <v>5320</v>
      </c>
      <c r="AQ68" s="930"/>
      <c r="AR68" s="930"/>
      <c r="AS68" s="930"/>
      <c r="AT68" s="930"/>
      <c r="AU68" s="930">
        <v>1886</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605</v>
      </c>
      <c r="C69" s="938"/>
      <c r="D69" s="938"/>
      <c r="E69" s="938"/>
      <c r="F69" s="938"/>
      <c r="G69" s="938"/>
      <c r="H69" s="938"/>
      <c r="I69" s="938"/>
      <c r="J69" s="938"/>
      <c r="K69" s="938"/>
      <c r="L69" s="938"/>
      <c r="M69" s="938"/>
      <c r="N69" s="938"/>
      <c r="O69" s="938"/>
      <c r="P69" s="939"/>
      <c r="Q69" s="940">
        <v>7317</v>
      </c>
      <c r="R69" s="894"/>
      <c r="S69" s="894"/>
      <c r="T69" s="894"/>
      <c r="U69" s="894"/>
      <c r="V69" s="894">
        <v>6766</v>
      </c>
      <c r="W69" s="894"/>
      <c r="X69" s="894"/>
      <c r="Y69" s="894"/>
      <c r="Z69" s="894"/>
      <c r="AA69" s="894">
        <v>551</v>
      </c>
      <c r="AB69" s="894"/>
      <c r="AC69" s="894"/>
      <c r="AD69" s="894"/>
      <c r="AE69" s="894"/>
      <c r="AF69" s="894">
        <v>551</v>
      </c>
      <c r="AG69" s="894"/>
      <c r="AH69" s="894"/>
      <c r="AI69" s="894"/>
      <c r="AJ69" s="894"/>
      <c r="AK69" s="894">
        <v>1540</v>
      </c>
      <c r="AL69" s="894"/>
      <c r="AM69" s="894"/>
      <c r="AN69" s="894"/>
      <c r="AO69" s="894"/>
      <c r="AP69" s="894" t="s">
        <v>613</v>
      </c>
      <c r="AQ69" s="894"/>
      <c r="AR69" s="894"/>
      <c r="AS69" s="894"/>
      <c r="AT69" s="894"/>
      <c r="AU69" s="894" t="s">
        <v>613</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606</v>
      </c>
      <c r="C70" s="938"/>
      <c r="D70" s="938"/>
      <c r="E70" s="938"/>
      <c r="F70" s="938"/>
      <c r="G70" s="938"/>
      <c r="H70" s="938"/>
      <c r="I70" s="938"/>
      <c r="J70" s="938"/>
      <c r="K70" s="938"/>
      <c r="L70" s="938"/>
      <c r="M70" s="938"/>
      <c r="N70" s="938"/>
      <c r="O70" s="938"/>
      <c r="P70" s="939"/>
      <c r="Q70" s="940">
        <v>53</v>
      </c>
      <c r="R70" s="894"/>
      <c r="S70" s="894"/>
      <c r="T70" s="894"/>
      <c r="U70" s="894"/>
      <c r="V70" s="894">
        <v>47</v>
      </c>
      <c r="W70" s="894"/>
      <c r="X70" s="894"/>
      <c r="Y70" s="894"/>
      <c r="Z70" s="894"/>
      <c r="AA70" s="894">
        <v>5</v>
      </c>
      <c r="AB70" s="894"/>
      <c r="AC70" s="894"/>
      <c r="AD70" s="894"/>
      <c r="AE70" s="894"/>
      <c r="AF70" s="894">
        <v>5</v>
      </c>
      <c r="AG70" s="894"/>
      <c r="AH70" s="894"/>
      <c r="AI70" s="894"/>
      <c r="AJ70" s="894"/>
      <c r="AK70" s="894" t="s">
        <v>613</v>
      </c>
      <c r="AL70" s="894"/>
      <c r="AM70" s="894"/>
      <c r="AN70" s="894"/>
      <c r="AO70" s="894"/>
      <c r="AP70" s="894" t="s">
        <v>533</v>
      </c>
      <c r="AQ70" s="894"/>
      <c r="AR70" s="894"/>
      <c r="AS70" s="894"/>
      <c r="AT70" s="894"/>
      <c r="AU70" s="894" t="s">
        <v>533</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607</v>
      </c>
      <c r="C71" s="938"/>
      <c r="D71" s="938"/>
      <c r="E71" s="938"/>
      <c r="F71" s="938"/>
      <c r="G71" s="938"/>
      <c r="H71" s="938"/>
      <c r="I71" s="938"/>
      <c r="J71" s="938"/>
      <c r="K71" s="938"/>
      <c r="L71" s="938"/>
      <c r="M71" s="938"/>
      <c r="N71" s="938"/>
      <c r="O71" s="938"/>
      <c r="P71" s="939"/>
      <c r="Q71" s="940">
        <v>11</v>
      </c>
      <c r="R71" s="894"/>
      <c r="S71" s="894"/>
      <c r="T71" s="894"/>
      <c r="U71" s="894"/>
      <c r="V71" s="894">
        <v>7</v>
      </c>
      <c r="W71" s="894"/>
      <c r="X71" s="894"/>
      <c r="Y71" s="894"/>
      <c r="Z71" s="894"/>
      <c r="AA71" s="894">
        <v>4</v>
      </c>
      <c r="AB71" s="894"/>
      <c r="AC71" s="894"/>
      <c r="AD71" s="894"/>
      <c r="AE71" s="894"/>
      <c r="AF71" s="894">
        <v>4</v>
      </c>
      <c r="AG71" s="894"/>
      <c r="AH71" s="894"/>
      <c r="AI71" s="894"/>
      <c r="AJ71" s="894"/>
      <c r="AK71" s="894" t="s">
        <v>533</v>
      </c>
      <c r="AL71" s="894"/>
      <c r="AM71" s="894"/>
      <c r="AN71" s="894"/>
      <c r="AO71" s="894"/>
      <c r="AP71" s="894" t="s">
        <v>533</v>
      </c>
      <c r="AQ71" s="894"/>
      <c r="AR71" s="894"/>
      <c r="AS71" s="894"/>
      <c r="AT71" s="894"/>
      <c r="AU71" s="894" t="s">
        <v>533</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608</v>
      </c>
      <c r="C72" s="938"/>
      <c r="D72" s="938"/>
      <c r="E72" s="938"/>
      <c r="F72" s="938"/>
      <c r="G72" s="938"/>
      <c r="H72" s="938"/>
      <c r="I72" s="938"/>
      <c r="J72" s="938"/>
      <c r="K72" s="938"/>
      <c r="L72" s="938"/>
      <c r="M72" s="938"/>
      <c r="N72" s="938"/>
      <c r="O72" s="938"/>
      <c r="P72" s="939"/>
      <c r="Q72" s="940">
        <v>3</v>
      </c>
      <c r="R72" s="894"/>
      <c r="S72" s="894"/>
      <c r="T72" s="894"/>
      <c r="U72" s="894"/>
      <c r="V72" s="894">
        <v>1</v>
      </c>
      <c r="W72" s="894"/>
      <c r="X72" s="894"/>
      <c r="Y72" s="894"/>
      <c r="Z72" s="894"/>
      <c r="AA72" s="894">
        <v>2</v>
      </c>
      <c r="AB72" s="894"/>
      <c r="AC72" s="894"/>
      <c r="AD72" s="894"/>
      <c r="AE72" s="894"/>
      <c r="AF72" s="894">
        <v>2</v>
      </c>
      <c r="AG72" s="894"/>
      <c r="AH72" s="894"/>
      <c r="AI72" s="894"/>
      <c r="AJ72" s="894"/>
      <c r="AK72" s="894" t="s">
        <v>533</v>
      </c>
      <c r="AL72" s="894"/>
      <c r="AM72" s="894"/>
      <c r="AN72" s="894"/>
      <c r="AO72" s="894"/>
      <c r="AP72" s="894" t="s">
        <v>533</v>
      </c>
      <c r="AQ72" s="894"/>
      <c r="AR72" s="894"/>
      <c r="AS72" s="894"/>
      <c r="AT72" s="894"/>
      <c r="AU72" s="894" t="s">
        <v>533</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609</v>
      </c>
      <c r="C73" s="938"/>
      <c r="D73" s="938"/>
      <c r="E73" s="938"/>
      <c r="F73" s="938"/>
      <c r="G73" s="938"/>
      <c r="H73" s="938"/>
      <c r="I73" s="938"/>
      <c r="J73" s="938"/>
      <c r="K73" s="938"/>
      <c r="L73" s="938"/>
      <c r="M73" s="938"/>
      <c r="N73" s="938"/>
      <c r="O73" s="938"/>
      <c r="P73" s="939"/>
      <c r="Q73" s="940">
        <v>6</v>
      </c>
      <c r="R73" s="894"/>
      <c r="S73" s="894"/>
      <c r="T73" s="894"/>
      <c r="U73" s="894"/>
      <c r="V73" s="894">
        <v>3</v>
      </c>
      <c r="W73" s="894"/>
      <c r="X73" s="894"/>
      <c r="Y73" s="894"/>
      <c r="Z73" s="894"/>
      <c r="AA73" s="894">
        <v>3</v>
      </c>
      <c r="AB73" s="894"/>
      <c r="AC73" s="894"/>
      <c r="AD73" s="894"/>
      <c r="AE73" s="894"/>
      <c r="AF73" s="894">
        <v>3</v>
      </c>
      <c r="AG73" s="894"/>
      <c r="AH73" s="894"/>
      <c r="AI73" s="894"/>
      <c r="AJ73" s="894"/>
      <c r="AK73" s="894" t="s">
        <v>533</v>
      </c>
      <c r="AL73" s="894"/>
      <c r="AM73" s="894"/>
      <c r="AN73" s="894"/>
      <c r="AO73" s="894"/>
      <c r="AP73" s="894" t="s">
        <v>533</v>
      </c>
      <c r="AQ73" s="894"/>
      <c r="AR73" s="894"/>
      <c r="AS73" s="894"/>
      <c r="AT73" s="894"/>
      <c r="AU73" s="894" t="s">
        <v>533</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610</v>
      </c>
      <c r="C74" s="938"/>
      <c r="D74" s="938"/>
      <c r="E74" s="938"/>
      <c r="F74" s="938"/>
      <c r="G74" s="938"/>
      <c r="H74" s="938"/>
      <c r="I74" s="938"/>
      <c r="J74" s="938"/>
      <c r="K74" s="938"/>
      <c r="L74" s="938"/>
      <c r="M74" s="938"/>
      <c r="N74" s="938"/>
      <c r="O74" s="938"/>
      <c r="P74" s="939"/>
      <c r="Q74" s="940">
        <v>34</v>
      </c>
      <c r="R74" s="894"/>
      <c r="S74" s="894"/>
      <c r="T74" s="894"/>
      <c r="U74" s="894"/>
      <c r="V74" s="894">
        <v>26</v>
      </c>
      <c r="W74" s="894"/>
      <c r="X74" s="894"/>
      <c r="Y74" s="894"/>
      <c r="Z74" s="894"/>
      <c r="AA74" s="894">
        <v>9</v>
      </c>
      <c r="AB74" s="894"/>
      <c r="AC74" s="894"/>
      <c r="AD74" s="894"/>
      <c r="AE74" s="894"/>
      <c r="AF74" s="894">
        <v>9</v>
      </c>
      <c r="AG74" s="894"/>
      <c r="AH74" s="894"/>
      <c r="AI74" s="894"/>
      <c r="AJ74" s="894"/>
      <c r="AK74" s="894" t="s">
        <v>533</v>
      </c>
      <c r="AL74" s="894"/>
      <c r="AM74" s="894"/>
      <c r="AN74" s="894"/>
      <c r="AO74" s="894"/>
      <c r="AP74" s="894" t="s">
        <v>533</v>
      </c>
      <c r="AQ74" s="894"/>
      <c r="AR74" s="894"/>
      <c r="AS74" s="894"/>
      <c r="AT74" s="894"/>
      <c r="AU74" s="894" t="s">
        <v>533</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611</v>
      </c>
      <c r="C75" s="938"/>
      <c r="D75" s="938"/>
      <c r="E75" s="938"/>
      <c r="F75" s="938"/>
      <c r="G75" s="938"/>
      <c r="H75" s="938"/>
      <c r="I75" s="938"/>
      <c r="J75" s="938"/>
      <c r="K75" s="938"/>
      <c r="L75" s="938"/>
      <c r="M75" s="938"/>
      <c r="N75" s="938"/>
      <c r="O75" s="938"/>
      <c r="P75" s="939"/>
      <c r="Q75" s="941">
        <v>266</v>
      </c>
      <c r="R75" s="942"/>
      <c r="S75" s="942"/>
      <c r="T75" s="942"/>
      <c r="U75" s="898"/>
      <c r="V75" s="943">
        <v>254</v>
      </c>
      <c r="W75" s="942"/>
      <c r="X75" s="942"/>
      <c r="Y75" s="942"/>
      <c r="Z75" s="898"/>
      <c r="AA75" s="943">
        <v>12</v>
      </c>
      <c r="AB75" s="942"/>
      <c r="AC75" s="942"/>
      <c r="AD75" s="942"/>
      <c r="AE75" s="898"/>
      <c r="AF75" s="943">
        <v>12</v>
      </c>
      <c r="AG75" s="942"/>
      <c r="AH75" s="942"/>
      <c r="AI75" s="942"/>
      <c r="AJ75" s="898"/>
      <c r="AK75" s="943">
        <v>16</v>
      </c>
      <c r="AL75" s="942"/>
      <c r="AM75" s="942"/>
      <c r="AN75" s="942"/>
      <c r="AO75" s="898"/>
      <c r="AP75" s="943" t="s">
        <v>533</v>
      </c>
      <c r="AQ75" s="942"/>
      <c r="AR75" s="942"/>
      <c r="AS75" s="942"/>
      <c r="AT75" s="898"/>
      <c r="AU75" s="943" t="s">
        <v>533</v>
      </c>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612</v>
      </c>
      <c r="C76" s="938"/>
      <c r="D76" s="938"/>
      <c r="E76" s="938"/>
      <c r="F76" s="938"/>
      <c r="G76" s="938"/>
      <c r="H76" s="938"/>
      <c r="I76" s="938"/>
      <c r="J76" s="938"/>
      <c r="K76" s="938"/>
      <c r="L76" s="938"/>
      <c r="M76" s="938"/>
      <c r="N76" s="938"/>
      <c r="O76" s="938"/>
      <c r="P76" s="939"/>
      <c r="Q76" s="941">
        <v>234546</v>
      </c>
      <c r="R76" s="942"/>
      <c r="S76" s="942"/>
      <c r="T76" s="942"/>
      <c r="U76" s="898"/>
      <c r="V76" s="943">
        <v>227103</v>
      </c>
      <c r="W76" s="942"/>
      <c r="X76" s="942"/>
      <c r="Y76" s="942"/>
      <c r="Z76" s="898"/>
      <c r="AA76" s="943">
        <v>7443</v>
      </c>
      <c r="AB76" s="942"/>
      <c r="AC76" s="942"/>
      <c r="AD76" s="942"/>
      <c r="AE76" s="898"/>
      <c r="AF76" s="943">
        <v>7443</v>
      </c>
      <c r="AG76" s="942"/>
      <c r="AH76" s="942"/>
      <c r="AI76" s="942"/>
      <c r="AJ76" s="898"/>
      <c r="AK76" s="943">
        <v>41</v>
      </c>
      <c r="AL76" s="942"/>
      <c r="AM76" s="942"/>
      <c r="AN76" s="942"/>
      <c r="AO76" s="898"/>
      <c r="AP76" s="943" t="s">
        <v>533</v>
      </c>
      <c r="AQ76" s="942"/>
      <c r="AR76" s="942"/>
      <c r="AS76" s="942"/>
      <c r="AT76" s="898"/>
      <c r="AU76" s="943" t="s">
        <v>533</v>
      </c>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397</v>
      </c>
      <c r="B88" s="853" t="s">
        <v>433</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11603</v>
      </c>
      <c r="AG88" s="908"/>
      <c r="AH88" s="908"/>
      <c r="AI88" s="908"/>
      <c r="AJ88" s="908"/>
      <c r="AK88" s="905"/>
      <c r="AL88" s="905"/>
      <c r="AM88" s="905"/>
      <c r="AN88" s="905"/>
      <c r="AO88" s="905"/>
      <c r="AP88" s="908">
        <v>5320</v>
      </c>
      <c r="AQ88" s="908"/>
      <c r="AR88" s="908"/>
      <c r="AS88" s="908"/>
      <c r="AT88" s="908"/>
      <c r="AU88" s="908">
        <v>1886</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853" t="s">
        <v>434</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v>174</v>
      </c>
      <c r="DC102" s="916"/>
      <c r="DD102" s="916"/>
      <c r="DE102" s="916"/>
      <c r="DF102" s="955"/>
      <c r="DG102" s="954"/>
      <c r="DH102" s="916"/>
      <c r="DI102" s="916"/>
      <c r="DJ102" s="916"/>
      <c r="DK102" s="955"/>
      <c r="DL102" s="954">
        <v>94</v>
      </c>
      <c r="DM102" s="916"/>
      <c r="DN102" s="916"/>
      <c r="DO102" s="916"/>
      <c r="DP102" s="955"/>
      <c r="DQ102" s="954">
        <v>9</v>
      </c>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437</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438</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441</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442</v>
      </c>
      <c r="AB109" s="957"/>
      <c r="AC109" s="957"/>
      <c r="AD109" s="957"/>
      <c r="AE109" s="958"/>
      <c r="AF109" s="956" t="s">
        <v>443</v>
      </c>
      <c r="AG109" s="957"/>
      <c r="AH109" s="957"/>
      <c r="AI109" s="957"/>
      <c r="AJ109" s="958"/>
      <c r="AK109" s="956" t="s">
        <v>309</v>
      </c>
      <c r="AL109" s="957"/>
      <c r="AM109" s="957"/>
      <c r="AN109" s="957"/>
      <c r="AO109" s="958"/>
      <c r="AP109" s="956" t="s">
        <v>444</v>
      </c>
      <c r="AQ109" s="957"/>
      <c r="AR109" s="957"/>
      <c r="AS109" s="957"/>
      <c r="AT109" s="959"/>
      <c r="AU109" s="976" t="s">
        <v>441</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442</v>
      </c>
      <c r="BR109" s="957"/>
      <c r="BS109" s="957"/>
      <c r="BT109" s="957"/>
      <c r="BU109" s="958"/>
      <c r="BV109" s="956" t="s">
        <v>443</v>
      </c>
      <c r="BW109" s="957"/>
      <c r="BX109" s="957"/>
      <c r="BY109" s="957"/>
      <c r="BZ109" s="958"/>
      <c r="CA109" s="956" t="s">
        <v>309</v>
      </c>
      <c r="CB109" s="957"/>
      <c r="CC109" s="957"/>
      <c r="CD109" s="957"/>
      <c r="CE109" s="958"/>
      <c r="CF109" s="977" t="s">
        <v>444</v>
      </c>
      <c r="CG109" s="977"/>
      <c r="CH109" s="977"/>
      <c r="CI109" s="977"/>
      <c r="CJ109" s="977"/>
      <c r="CK109" s="956" t="s">
        <v>445</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442</v>
      </c>
      <c r="DH109" s="957"/>
      <c r="DI109" s="957"/>
      <c r="DJ109" s="957"/>
      <c r="DK109" s="958"/>
      <c r="DL109" s="956" t="s">
        <v>443</v>
      </c>
      <c r="DM109" s="957"/>
      <c r="DN109" s="957"/>
      <c r="DO109" s="957"/>
      <c r="DP109" s="958"/>
      <c r="DQ109" s="956" t="s">
        <v>309</v>
      </c>
      <c r="DR109" s="957"/>
      <c r="DS109" s="957"/>
      <c r="DT109" s="957"/>
      <c r="DU109" s="958"/>
      <c r="DV109" s="956" t="s">
        <v>444</v>
      </c>
      <c r="DW109" s="957"/>
      <c r="DX109" s="957"/>
      <c r="DY109" s="957"/>
      <c r="DZ109" s="959"/>
    </row>
    <row r="110" spans="1:131" s="233" customFormat="1" ht="26.25" customHeight="1" x14ac:dyDescent="0.15">
      <c r="A110" s="960" t="s">
        <v>446</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3721025</v>
      </c>
      <c r="AB110" s="964"/>
      <c r="AC110" s="964"/>
      <c r="AD110" s="964"/>
      <c r="AE110" s="965"/>
      <c r="AF110" s="966">
        <v>3805697</v>
      </c>
      <c r="AG110" s="964"/>
      <c r="AH110" s="964"/>
      <c r="AI110" s="964"/>
      <c r="AJ110" s="965"/>
      <c r="AK110" s="966">
        <v>3911269</v>
      </c>
      <c r="AL110" s="964"/>
      <c r="AM110" s="964"/>
      <c r="AN110" s="964"/>
      <c r="AO110" s="965"/>
      <c r="AP110" s="967">
        <v>28.5</v>
      </c>
      <c r="AQ110" s="968"/>
      <c r="AR110" s="968"/>
      <c r="AS110" s="968"/>
      <c r="AT110" s="969"/>
      <c r="AU110" s="970" t="s">
        <v>73</v>
      </c>
      <c r="AV110" s="971"/>
      <c r="AW110" s="971"/>
      <c r="AX110" s="971"/>
      <c r="AY110" s="971"/>
      <c r="AZ110" s="993" t="s">
        <v>447</v>
      </c>
      <c r="BA110" s="961"/>
      <c r="BB110" s="961"/>
      <c r="BC110" s="961"/>
      <c r="BD110" s="961"/>
      <c r="BE110" s="961"/>
      <c r="BF110" s="961"/>
      <c r="BG110" s="961"/>
      <c r="BH110" s="961"/>
      <c r="BI110" s="961"/>
      <c r="BJ110" s="961"/>
      <c r="BK110" s="961"/>
      <c r="BL110" s="961"/>
      <c r="BM110" s="961"/>
      <c r="BN110" s="961"/>
      <c r="BO110" s="961"/>
      <c r="BP110" s="962"/>
      <c r="BQ110" s="994">
        <v>39165825</v>
      </c>
      <c r="BR110" s="995"/>
      <c r="BS110" s="995"/>
      <c r="BT110" s="995"/>
      <c r="BU110" s="995"/>
      <c r="BV110" s="995">
        <v>38490198</v>
      </c>
      <c r="BW110" s="995"/>
      <c r="BX110" s="995"/>
      <c r="BY110" s="995"/>
      <c r="BZ110" s="995"/>
      <c r="CA110" s="995">
        <v>37962115</v>
      </c>
      <c r="CB110" s="995"/>
      <c r="CC110" s="995"/>
      <c r="CD110" s="995"/>
      <c r="CE110" s="995"/>
      <c r="CF110" s="1008">
        <v>276.89999999999998</v>
      </c>
      <c r="CG110" s="1009"/>
      <c r="CH110" s="1009"/>
      <c r="CI110" s="1009"/>
      <c r="CJ110" s="1009"/>
      <c r="CK110" s="1010" t="s">
        <v>448</v>
      </c>
      <c r="CL110" s="1011"/>
      <c r="CM110" s="993" t="s">
        <v>449</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450</v>
      </c>
      <c r="DH110" s="995"/>
      <c r="DI110" s="995"/>
      <c r="DJ110" s="995"/>
      <c r="DK110" s="995"/>
      <c r="DL110" s="995" t="s">
        <v>451</v>
      </c>
      <c r="DM110" s="995"/>
      <c r="DN110" s="995"/>
      <c r="DO110" s="995"/>
      <c r="DP110" s="995"/>
      <c r="DQ110" s="995" t="s">
        <v>411</v>
      </c>
      <c r="DR110" s="995"/>
      <c r="DS110" s="995"/>
      <c r="DT110" s="995"/>
      <c r="DU110" s="995"/>
      <c r="DV110" s="996" t="s">
        <v>451</v>
      </c>
      <c r="DW110" s="996"/>
      <c r="DX110" s="996"/>
      <c r="DY110" s="996"/>
      <c r="DZ110" s="997"/>
    </row>
    <row r="111" spans="1:131" s="233" customFormat="1" ht="26.25" customHeight="1" x14ac:dyDescent="0.15">
      <c r="A111" s="998" t="s">
        <v>452</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411</v>
      </c>
      <c r="AB111" s="1002"/>
      <c r="AC111" s="1002"/>
      <c r="AD111" s="1002"/>
      <c r="AE111" s="1003"/>
      <c r="AF111" s="1004" t="s">
        <v>451</v>
      </c>
      <c r="AG111" s="1002"/>
      <c r="AH111" s="1002"/>
      <c r="AI111" s="1002"/>
      <c r="AJ111" s="1003"/>
      <c r="AK111" s="1004" t="s">
        <v>411</v>
      </c>
      <c r="AL111" s="1002"/>
      <c r="AM111" s="1002"/>
      <c r="AN111" s="1002"/>
      <c r="AO111" s="1003"/>
      <c r="AP111" s="1005" t="s">
        <v>411</v>
      </c>
      <c r="AQ111" s="1006"/>
      <c r="AR111" s="1006"/>
      <c r="AS111" s="1006"/>
      <c r="AT111" s="1007"/>
      <c r="AU111" s="972"/>
      <c r="AV111" s="973"/>
      <c r="AW111" s="973"/>
      <c r="AX111" s="973"/>
      <c r="AY111" s="973"/>
      <c r="AZ111" s="986" t="s">
        <v>453</v>
      </c>
      <c r="BA111" s="987"/>
      <c r="BB111" s="987"/>
      <c r="BC111" s="987"/>
      <c r="BD111" s="987"/>
      <c r="BE111" s="987"/>
      <c r="BF111" s="987"/>
      <c r="BG111" s="987"/>
      <c r="BH111" s="987"/>
      <c r="BI111" s="987"/>
      <c r="BJ111" s="987"/>
      <c r="BK111" s="987"/>
      <c r="BL111" s="987"/>
      <c r="BM111" s="987"/>
      <c r="BN111" s="987"/>
      <c r="BO111" s="987"/>
      <c r="BP111" s="988"/>
      <c r="BQ111" s="989">
        <v>72371</v>
      </c>
      <c r="BR111" s="990"/>
      <c r="BS111" s="990"/>
      <c r="BT111" s="990"/>
      <c r="BU111" s="990"/>
      <c r="BV111" s="990">
        <v>54959</v>
      </c>
      <c r="BW111" s="990"/>
      <c r="BX111" s="990"/>
      <c r="BY111" s="990"/>
      <c r="BZ111" s="990"/>
      <c r="CA111" s="990">
        <v>37547</v>
      </c>
      <c r="CB111" s="990"/>
      <c r="CC111" s="990"/>
      <c r="CD111" s="990"/>
      <c r="CE111" s="990"/>
      <c r="CF111" s="984">
        <v>0.3</v>
      </c>
      <c r="CG111" s="985"/>
      <c r="CH111" s="985"/>
      <c r="CI111" s="985"/>
      <c r="CJ111" s="985"/>
      <c r="CK111" s="1012"/>
      <c r="CL111" s="1013"/>
      <c r="CM111" s="986" t="s">
        <v>454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451</v>
      </c>
      <c r="DH111" s="990"/>
      <c r="DI111" s="990"/>
      <c r="DJ111" s="990"/>
      <c r="DK111" s="990"/>
      <c r="DL111" s="990" t="s">
        <v>411</v>
      </c>
      <c r="DM111" s="990"/>
      <c r="DN111" s="990"/>
      <c r="DO111" s="990"/>
      <c r="DP111" s="990"/>
      <c r="DQ111" s="990" t="s">
        <v>451</v>
      </c>
      <c r="DR111" s="990"/>
      <c r="DS111" s="990"/>
      <c r="DT111" s="990"/>
      <c r="DU111" s="990"/>
      <c r="DV111" s="991" t="s">
        <v>451</v>
      </c>
      <c r="DW111" s="991"/>
      <c r="DX111" s="991"/>
      <c r="DY111" s="991"/>
      <c r="DZ111" s="992"/>
    </row>
    <row r="112" spans="1:131" s="233" customFormat="1" ht="26.25" customHeight="1" x14ac:dyDescent="0.15">
      <c r="A112" s="1016" t="s">
        <v>455</v>
      </c>
      <c r="B112" s="1017"/>
      <c r="C112" s="987" t="s">
        <v>456</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451</v>
      </c>
      <c r="AB112" s="1023"/>
      <c r="AC112" s="1023"/>
      <c r="AD112" s="1023"/>
      <c r="AE112" s="1024"/>
      <c r="AF112" s="1025" t="s">
        <v>451</v>
      </c>
      <c r="AG112" s="1023"/>
      <c r="AH112" s="1023"/>
      <c r="AI112" s="1023"/>
      <c r="AJ112" s="1024"/>
      <c r="AK112" s="1025" t="s">
        <v>450</v>
      </c>
      <c r="AL112" s="1023"/>
      <c r="AM112" s="1023"/>
      <c r="AN112" s="1023"/>
      <c r="AO112" s="1024"/>
      <c r="AP112" s="1026" t="s">
        <v>411</v>
      </c>
      <c r="AQ112" s="1027"/>
      <c r="AR112" s="1027"/>
      <c r="AS112" s="1027"/>
      <c r="AT112" s="1028"/>
      <c r="AU112" s="972"/>
      <c r="AV112" s="973"/>
      <c r="AW112" s="973"/>
      <c r="AX112" s="973"/>
      <c r="AY112" s="973"/>
      <c r="AZ112" s="986" t="s">
        <v>457</v>
      </c>
      <c r="BA112" s="987"/>
      <c r="BB112" s="987"/>
      <c r="BC112" s="987"/>
      <c r="BD112" s="987"/>
      <c r="BE112" s="987"/>
      <c r="BF112" s="987"/>
      <c r="BG112" s="987"/>
      <c r="BH112" s="987"/>
      <c r="BI112" s="987"/>
      <c r="BJ112" s="987"/>
      <c r="BK112" s="987"/>
      <c r="BL112" s="987"/>
      <c r="BM112" s="987"/>
      <c r="BN112" s="987"/>
      <c r="BO112" s="987"/>
      <c r="BP112" s="988"/>
      <c r="BQ112" s="989">
        <v>1389507</v>
      </c>
      <c r="BR112" s="990"/>
      <c r="BS112" s="990"/>
      <c r="BT112" s="990"/>
      <c r="BU112" s="990"/>
      <c r="BV112" s="990">
        <v>1572778</v>
      </c>
      <c r="BW112" s="990"/>
      <c r="BX112" s="990"/>
      <c r="BY112" s="990"/>
      <c r="BZ112" s="990"/>
      <c r="CA112" s="990">
        <v>1522296</v>
      </c>
      <c r="CB112" s="990"/>
      <c r="CC112" s="990"/>
      <c r="CD112" s="990"/>
      <c r="CE112" s="990"/>
      <c r="CF112" s="984">
        <v>11.1</v>
      </c>
      <c r="CG112" s="985"/>
      <c r="CH112" s="985"/>
      <c r="CI112" s="985"/>
      <c r="CJ112" s="985"/>
      <c r="CK112" s="1012"/>
      <c r="CL112" s="1013"/>
      <c r="CM112" s="986" t="s">
        <v>458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451</v>
      </c>
      <c r="DH112" s="990"/>
      <c r="DI112" s="990"/>
      <c r="DJ112" s="990"/>
      <c r="DK112" s="990"/>
      <c r="DL112" s="990" t="s">
        <v>451</v>
      </c>
      <c r="DM112" s="990"/>
      <c r="DN112" s="990"/>
      <c r="DO112" s="990"/>
      <c r="DP112" s="990"/>
      <c r="DQ112" s="990" t="s">
        <v>451</v>
      </c>
      <c r="DR112" s="990"/>
      <c r="DS112" s="990"/>
      <c r="DT112" s="990"/>
      <c r="DU112" s="990"/>
      <c r="DV112" s="991" t="s">
        <v>451</v>
      </c>
      <c r="DW112" s="991"/>
      <c r="DX112" s="991"/>
      <c r="DY112" s="991"/>
      <c r="DZ112" s="992"/>
    </row>
    <row r="113" spans="1:130" s="233" customFormat="1" ht="26.25" customHeight="1" x14ac:dyDescent="0.15">
      <c r="A113" s="1018"/>
      <c r="B113" s="1019"/>
      <c r="C113" s="987" t="s">
        <v>459</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173662</v>
      </c>
      <c r="AB113" s="1002"/>
      <c r="AC113" s="1002"/>
      <c r="AD113" s="1002"/>
      <c r="AE113" s="1003"/>
      <c r="AF113" s="1004">
        <v>392496</v>
      </c>
      <c r="AG113" s="1002"/>
      <c r="AH113" s="1002"/>
      <c r="AI113" s="1002"/>
      <c r="AJ113" s="1003"/>
      <c r="AK113" s="1004">
        <v>131866</v>
      </c>
      <c r="AL113" s="1002"/>
      <c r="AM113" s="1002"/>
      <c r="AN113" s="1002"/>
      <c r="AO113" s="1003"/>
      <c r="AP113" s="1005">
        <v>1</v>
      </c>
      <c r="AQ113" s="1006"/>
      <c r="AR113" s="1006"/>
      <c r="AS113" s="1006"/>
      <c r="AT113" s="1007"/>
      <c r="AU113" s="972"/>
      <c r="AV113" s="973"/>
      <c r="AW113" s="973"/>
      <c r="AX113" s="973"/>
      <c r="AY113" s="973"/>
      <c r="AZ113" s="986" t="s">
        <v>460</v>
      </c>
      <c r="BA113" s="987"/>
      <c r="BB113" s="987"/>
      <c r="BC113" s="987"/>
      <c r="BD113" s="987"/>
      <c r="BE113" s="987"/>
      <c r="BF113" s="987"/>
      <c r="BG113" s="987"/>
      <c r="BH113" s="987"/>
      <c r="BI113" s="987"/>
      <c r="BJ113" s="987"/>
      <c r="BK113" s="987"/>
      <c r="BL113" s="987"/>
      <c r="BM113" s="987"/>
      <c r="BN113" s="987"/>
      <c r="BO113" s="987"/>
      <c r="BP113" s="988"/>
      <c r="BQ113" s="989">
        <v>2246303</v>
      </c>
      <c r="BR113" s="990"/>
      <c r="BS113" s="990"/>
      <c r="BT113" s="990"/>
      <c r="BU113" s="990"/>
      <c r="BV113" s="990">
        <v>2112284</v>
      </c>
      <c r="BW113" s="990"/>
      <c r="BX113" s="990"/>
      <c r="BY113" s="990"/>
      <c r="BZ113" s="990"/>
      <c r="CA113" s="990">
        <v>1886136</v>
      </c>
      <c r="CB113" s="990"/>
      <c r="CC113" s="990"/>
      <c r="CD113" s="990"/>
      <c r="CE113" s="990"/>
      <c r="CF113" s="984">
        <v>13.8</v>
      </c>
      <c r="CG113" s="985"/>
      <c r="CH113" s="985"/>
      <c r="CI113" s="985"/>
      <c r="CJ113" s="985"/>
      <c r="CK113" s="1012"/>
      <c r="CL113" s="1013"/>
      <c r="CM113" s="986" t="s">
        <v>461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451</v>
      </c>
      <c r="DH113" s="1023"/>
      <c r="DI113" s="1023"/>
      <c r="DJ113" s="1023"/>
      <c r="DK113" s="1024"/>
      <c r="DL113" s="1025" t="s">
        <v>451</v>
      </c>
      <c r="DM113" s="1023"/>
      <c r="DN113" s="1023"/>
      <c r="DO113" s="1023"/>
      <c r="DP113" s="1024"/>
      <c r="DQ113" s="1025" t="s">
        <v>450</v>
      </c>
      <c r="DR113" s="1023"/>
      <c r="DS113" s="1023"/>
      <c r="DT113" s="1023"/>
      <c r="DU113" s="1024"/>
      <c r="DV113" s="1026" t="s">
        <v>411</v>
      </c>
      <c r="DW113" s="1027"/>
      <c r="DX113" s="1027"/>
      <c r="DY113" s="1027"/>
      <c r="DZ113" s="1028"/>
    </row>
    <row r="114" spans="1:130" s="233" customFormat="1" ht="26.25" customHeight="1" x14ac:dyDescent="0.15">
      <c r="A114" s="1018"/>
      <c r="B114" s="1019"/>
      <c r="C114" s="987" t="s">
        <v>462</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277646</v>
      </c>
      <c r="AB114" s="1023"/>
      <c r="AC114" s="1023"/>
      <c r="AD114" s="1023"/>
      <c r="AE114" s="1024"/>
      <c r="AF114" s="1025">
        <v>309160</v>
      </c>
      <c r="AG114" s="1023"/>
      <c r="AH114" s="1023"/>
      <c r="AI114" s="1023"/>
      <c r="AJ114" s="1024"/>
      <c r="AK114" s="1025">
        <v>284221</v>
      </c>
      <c r="AL114" s="1023"/>
      <c r="AM114" s="1023"/>
      <c r="AN114" s="1023"/>
      <c r="AO114" s="1024"/>
      <c r="AP114" s="1026">
        <v>2.1</v>
      </c>
      <c r="AQ114" s="1027"/>
      <c r="AR114" s="1027"/>
      <c r="AS114" s="1027"/>
      <c r="AT114" s="1028"/>
      <c r="AU114" s="972"/>
      <c r="AV114" s="973"/>
      <c r="AW114" s="973"/>
      <c r="AX114" s="973"/>
      <c r="AY114" s="973"/>
      <c r="AZ114" s="986" t="s">
        <v>463</v>
      </c>
      <c r="BA114" s="987"/>
      <c r="BB114" s="987"/>
      <c r="BC114" s="987"/>
      <c r="BD114" s="987"/>
      <c r="BE114" s="987"/>
      <c r="BF114" s="987"/>
      <c r="BG114" s="987"/>
      <c r="BH114" s="987"/>
      <c r="BI114" s="987"/>
      <c r="BJ114" s="987"/>
      <c r="BK114" s="987"/>
      <c r="BL114" s="987"/>
      <c r="BM114" s="987"/>
      <c r="BN114" s="987"/>
      <c r="BO114" s="987"/>
      <c r="BP114" s="988"/>
      <c r="BQ114" s="989">
        <v>2471588</v>
      </c>
      <c r="BR114" s="990"/>
      <c r="BS114" s="990"/>
      <c r="BT114" s="990"/>
      <c r="BU114" s="990"/>
      <c r="BV114" s="990">
        <v>2488961</v>
      </c>
      <c r="BW114" s="990"/>
      <c r="BX114" s="990"/>
      <c r="BY114" s="990"/>
      <c r="BZ114" s="990"/>
      <c r="CA114" s="990">
        <v>2563748</v>
      </c>
      <c r="CB114" s="990"/>
      <c r="CC114" s="990"/>
      <c r="CD114" s="990"/>
      <c r="CE114" s="990"/>
      <c r="CF114" s="984">
        <v>18.7</v>
      </c>
      <c r="CG114" s="985"/>
      <c r="CH114" s="985"/>
      <c r="CI114" s="985"/>
      <c r="CJ114" s="985"/>
      <c r="CK114" s="1012"/>
      <c r="CL114" s="1013"/>
      <c r="CM114" s="986" t="s">
        <v>464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411</v>
      </c>
      <c r="DH114" s="1023"/>
      <c r="DI114" s="1023"/>
      <c r="DJ114" s="1023"/>
      <c r="DK114" s="1024"/>
      <c r="DL114" s="1025" t="s">
        <v>451</v>
      </c>
      <c r="DM114" s="1023"/>
      <c r="DN114" s="1023"/>
      <c r="DO114" s="1023"/>
      <c r="DP114" s="1024"/>
      <c r="DQ114" s="1025" t="s">
        <v>451</v>
      </c>
      <c r="DR114" s="1023"/>
      <c r="DS114" s="1023"/>
      <c r="DT114" s="1023"/>
      <c r="DU114" s="1024"/>
      <c r="DV114" s="1026" t="s">
        <v>451</v>
      </c>
      <c r="DW114" s="1027"/>
      <c r="DX114" s="1027"/>
      <c r="DY114" s="1027"/>
      <c r="DZ114" s="1028"/>
    </row>
    <row r="115" spans="1:130" s="233" customFormat="1" ht="26.25" customHeight="1" x14ac:dyDescent="0.15">
      <c r="A115" s="1018"/>
      <c r="B115" s="1019"/>
      <c r="C115" s="987" t="s">
        <v>465</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29970</v>
      </c>
      <c r="AB115" s="1002"/>
      <c r="AC115" s="1002"/>
      <c r="AD115" s="1002"/>
      <c r="AE115" s="1003"/>
      <c r="AF115" s="1004">
        <v>29451</v>
      </c>
      <c r="AG115" s="1002"/>
      <c r="AH115" s="1002"/>
      <c r="AI115" s="1002"/>
      <c r="AJ115" s="1003"/>
      <c r="AK115" s="1004">
        <v>28436</v>
      </c>
      <c r="AL115" s="1002"/>
      <c r="AM115" s="1002"/>
      <c r="AN115" s="1002"/>
      <c r="AO115" s="1003"/>
      <c r="AP115" s="1005">
        <v>0.2</v>
      </c>
      <c r="AQ115" s="1006"/>
      <c r="AR115" s="1006"/>
      <c r="AS115" s="1006"/>
      <c r="AT115" s="1007"/>
      <c r="AU115" s="972"/>
      <c r="AV115" s="973"/>
      <c r="AW115" s="973"/>
      <c r="AX115" s="973"/>
      <c r="AY115" s="973"/>
      <c r="AZ115" s="986" t="s">
        <v>466</v>
      </c>
      <c r="BA115" s="987"/>
      <c r="BB115" s="987"/>
      <c r="BC115" s="987"/>
      <c r="BD115" s="987"/>
      <c r="BE115" s="987"/>
      <c r="BF115" s="987"/>
      <c r="BG115" s="987"/>
      <c r="BH115" s="987"/>
      <c r="BI115" s="987"/>
      <c r="BJ115" s="987"/>
      <c r="BK115" s="987"/>
      <c r="BL115" s="987"/>
      <c r="BM115" s="987"/>
      <c r="BN115" s="987"/>
      <c r="BO115" s="987"/>
      <c r="BP115" s="988"/>
      <c r="BQ115" s="989">
        <v>11119</v>
      </c>
      <c r="BR115" s="990"/>
      <c r="BS115" s="990"/>
      <c r="BT115" s="990"/>
      <c r="BU115" s="990"/>
      <c r="BV115" s="990">
        <v>10220</v>
      </c>
      <c r="BW115" s="990"/>
      <c r="BX115" s="990"/>
      <c r="BY115" s="990"/>
      <c r="BZ115" s="990"/>
      <c r="CA115" s="990">
        <v>9411</v>
      </c>
      <c r="CB115" s="990"/>
      <c r="CC115" s="990"/>
      <c r="CD115" s="990"/>
      <c r="CE115" s="990"/>
      <c r="CF115" s="984">
        <v>0.1</v>
      </c>
      <c r="CG115" s="985"/>
      <c r="CH115" s="985"/>
      <c r="CI115" s="985"/>
      <c r="CJ115" s="985"/>
      <c r="CK115" s="1012"/>
      <c r="CL115" s="1013"/>
      <c r="CM115" s="986" t="s">
        <v>467</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451</v>
      </c>
      <c r="DH115" s="1023"/>
      <c r="DI115" s="1023"/>
      <c r="DJ115" s="1023"/>
      <c r="DK115" s="1024"/>
      <c r="DL115" s="1025" t="s">
        <v>451</v>
      </c>
      <c r="DM115" s="1023"/>
      <c r="DN115" s="1023"/>
      <c r="DO115" s="1023"/>
      <c r="DP115" s="1024"/>
      <c r="DQ115" s="1025" t="s">
        <v>451</v>
      </c>
      <c r="DR115" s="1023"/>
      <c r="DS115" s="1023"/>
      <c r="DT115" s="1023"/>
      <c r="DU115" s="1024"/>
      <c r="DV115" s="1026" t="s">
        <v>451</v>
      </c>
      <c r="DW115" s="1027"/>
      <c r="DX115" s="1027"/>
      <c r="DY115" s="1027"/>
      <c r="DZ115" s="1028"/>
    </row>
    <row r="116" spans="1:130" s="233" customFormat="1" ht="26.25" customHeight="1" x14ac:dyDescent="0.15">
      <c r="A116" s="1020"/>
      <c r="B116" s="1021"/>
      <c r="C116" s="1029" t="s">
        <v>468</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3367</v>
      </c>
      <c r="AB116" s="1023"/>
      <c r="AC116" s="1023"/>
      <c r="AD116" s="1023"/>
      <c r="AE116" s="1024"/>
      <c r="AF116" s="1025">
        <v>112</v>
      </c>
      <c r="AG116" s="1023"/>
      <c r="AH116" s="1023"/>
      <c r="AI116" s="1023"/>
      <c r="AJ116" s="1024"/>
      <c r="AK116" s="1025">
        <v>22</v>
      </c>
      <c r="AL116" s="1023"/>
      <c r="AM116" s="1023"/>
      <c r="AN116" s="1023"/>
      <c r="AO116" s="1024"/>
      <c r="AP116" s="1026">
        <v>0</v>
      </c>
      <c r="AQ116" s="1027"/>
      <c r="AR116" s="1027"/>
      <c r="AS116" s="1027"/>
      <c r="AT116" s="1028"/>
      <c r="AU116" s="972"/>
      <c r="AV116" s="973"/>
      <c r="AW116" s="973"/>
      <c r="AX116" s="973"/>
      <c r="AY116" s="973"/>
      <c r="AZ116" s="1031" t="s">
        <v>469</v>
      </c>
      <c r="BA116" s="1032"/>
      <c r="BB116" s="1032"/>
      <c r="BC116" s="1032"/>
      <c r="BD116" s="1032"/>
      <c r="BE116" s="1032"/>
      <c r="BF116" s="1032"/>
      <c r="BG116" s="1032"/>
      <c r="BH116" s="1032"/>
      <c r="BI116" s="1032"/>
      <c r="BJ116" s="1032"/>
      <c r="BK116" s="1032"/>
      <c r="BL116" s="1032"/>
      <c r="BM116" s="1032"/>
      <c r="BN116" s="1032"/>
      <c r="BO116" s="1032"/>
      <c r="BP116" s="1033"/>
      <c r="BQ116" s="989" t="s">
        <v>450</v>
      </c>
      <c r="BR116" s="990"/>
      <c r="BS116" s="990"/>
      <c r="BT116" s="990"/>
      <c r="BU116" s="990"/>
      <c r="BV116" s="990" t="s">
        <v>451</v>
      </c>
      <c r="BW116" s="990"/>
      <c r="BX116" s="990"/>
      <c r="BY116" s="990"/>
      <c r="BZ116" s="990"/>
      <c r="CA116" s="990" t="s">
        <v>451</v>
      </c>
      <c r="CB116" s="990"/>
      <c r="CC116" s="990"/>
      <c r="CD116" s="990"/>
      <c r="CE116" s="990"/>
      <c r="CF116" s="984" t="s">
        <v>451</v>
      </c>
      <c r="CG116" s="985"/>
      <c r="CH116" s="985"/>
      <c r="CI116" s="985"/>
      <c r="CJ116" s="985"/>
      <c r="CK116" s="1012"/>
      <c r="CL116" s="1013"/>
      <c r="CM116" s="986" t="s">
        <v>470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451</v>
      </c>
      <c r="DH116" s="1023"/>
      <c r="DI116" s="1023"/>
      <c r="DJ116" s="1023"/>
      <c r="DK116" s="1024"/>
      <c r="DL116" s="1025" t="s">
        <v>451</v>
      </c>
      <c r="DM116" s="1023"/>
      <c r="DN116" s="1023"/>
      <c r="DO116" s="1023"/>
      <c r="DP116" s="1024"/>
      <c r="DQ116" s="1025" t="s">
        <v>411</v>
      </c>
      <c r="DR116" s="1023"/>
      <c r="DS116" s="1023"/>
      <c r="DT116" s="1023"/>
      <c r="DU116" s="1024"/>
      <c r="DV116" s="1026" t="s">
        <v>451</v>
      </c>
      <c r="DW116" s="1027"/>
      <c r="DX116" s="1027"/>
      <c r="DY116" s="1027"/>
      <c r="DZ116" s="1028"/>
    </row>
    <row r="117" spans="1:130" s="233"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471</v>
      </c>
      <c r="Z117" s="958"/>
      <c r="AA117" s="1042">
        <v>4205670</v>
      </c>
      <c r="AB117" s="1043"/>
      <c r="AC117" s="1043"/>
      <c r="AD117" s="1043"/>
      <c r="AE117" s="1044"/>
      <c r="AF117" s="1045">
        <v>4536916</v>
      </c>
      <c r="AG117" s="1043"/>
      <c r="AH117" s="1043"/>
      <c r="AI117" s="1043"/>
      <c r="AJ117" s="1044"/>
      <c r="AK117" s="1045">
        <v>4355814</v>
      </c>
      <c r="AL117" s="1043"/>
      <c r="AM117" s="1043"/>
      <c r="AN117" s="1043"/>
      <c r="AO117" s="1044"/>
      <c r="AP117" s="1046"/>
      <c r="AQ117" s="1047"/>
      <c r="AR117" s="1047"/>
      <c r="AS117" s="1047"/>
      <c r="AT117" s="1048"/>
      <c r="AU117" s="972"/>
      <c r="AV117" s="973"/>
      <c r="AW117" s="973"/>
      <c r="AX117" s="973"/>
      <c r="AY117" s="973"/>
      <c r="AZ117" s="1038" t="s">
        <v>472</v>
      </c>
      <c r="BA117" s="1039"/>
      <c r="BB117" s="1039"/>
      <c r="BC117" s="1039"/>
      <c r="BD117" s="1039"/>
      <c r="BE117" s="1039"/>
      <c r="BF117" s="1039"/>
      <c r="BG117" s="1039"/>
      <c r="BH117" s="1039"/>
      <c r="BI117" s="1039"/>
      <c r="BJ117" s="1039"/>
      <c r="BK117" s="1039"/>
      <c r="BL117" s="1039"/>
      <c r="BM117" s="1039"/>
      <c r="BN117" s="1039"/>
      <c r="BO117" s="1039"/>
      <c r="BP117" s="1040"/>
      <c r="BQ117" s="989" t="s">
        <v>411</v>
      </c>
      <c r="BR117" s="990"/>
      <c r="BS117" s="990"/>
      <c r="BT117" s="990"/>
      <c r="BU117" s="990"/>
      <c r="BV117" s="990" t="s">
        <v>411</v>
      </c>
      <c r="BW117" s="990"/>
      <c r="BX117" s="990"/>
      <c r="BY117" s="990"/>
      <c r="BZ117" s="990"/>
      <c r="CA117" s="990" t="s">
        <v>411</v>
      </c>
      <c r="CB117" s="990"/>
      <c r="CC117" s="990"/>
      <c r="CD117" s="990"/>
      <c r="CE117" s="990"/>
      <c r="CF117" s="984" t="s">
        <v>411</v>
      </c>
      <c r="CG117" s="985"/>
      <c r="CH117" s="985"/>
      <c r="CI117" s="985"/>
      <c r="CJ117" s="985"/>
      <c r="CK117" s="1012"/>
      <c r="CL117" s="1013"/>
      <c r="CM117" s="986" t="s">
        <v>473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411</v>
      </c>
      <c r="DH117" s="1023"/>
      <c r="DI117" s="1023"/>
      <c r="DJ117" s="1023"/>
      <c r="DK117" s="1024"/>
      <c r="DL117" s="1025" t="s">
        <v>411</v>
      </c>
      <c r="DM117" s="1023"/>
      <c r="DN117" s="1023"/>
      <c r="DO117" s="1023"/>
      <c r="DP117" s="1024"/>
      <c r="DQ117" s="1025" t="s">
        <v>411</v>
      </c>
      <c r="DR117" s="1023"/>
      <c r="DS117" s="1023"/>
      <c r="DT117" s="1023"/>
      <c r="DU117" s="1024"/>
      <c r="DV117" s="1026" t="s">
        <v>411</v>
      </c>
      <c r="DW117" s="1027"/>
      <c r="DX117" s="1027"/>
      <c r="DY117" s="1027"/>
      <c r="DZ117" s="1028"/>
    </row>
    <row r="118" spans="1:130" s="233" customFormat="1" ht="26.25" customHeight="1" x14ac:dyDescent="0.15">
      <c r="A118" s="976" t="s">
        <v>445</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442</v>
      </c>
      <c r="AB118" s="957"/>
      <c r="AC118" s="957"/>
      <c r="AD118" s="957"/>
      <c r="AE118" s="958"/>
      <c r="AF118" s="956" t="s">
        <v>443</v>
      </c>
      <c r="AG118" s="957"/>
      <c r="AH118" s="957"/>
      <c r="AI118" s="957"/>
      <c r="AJ118" s="958"/>
      <c r="AK118" s="956" t="s">
        <v>309</v>
      </c>
      <c r="AL118" s="957"/>
      <c r="AM118" s="957"/>
      <c r="AN118" s="957"/>
      <c r="AO118" s="958"/>
      <c r="AP118" s="1034" t="s">
        <v>444</v>
      </c>
      <c r="AQ118" s="1035"/>
      <c r="AR118" s="1035"/>
      <c r="AS118" s="1035"/>
      <c r="AT118" s="1036"/>
      <c r="AU118" s="972"/>
      <c r="AV118" s="973"/>
      <c r="AW118" s="973"/>
      <c r="AX118" s="973"/>
      <c r="AY118" s="973"/>
      <c r="AZ118" s="1037" t="s">
        <v>474</v>
      </c>
      <c r="BA118" s="1029"/>
      <c r="BB118" s="1029"/>
      <c r="BC118" s="1029"/>
      <c r="BD118" s="1029"/>
      <c r="BE118" s="1029"/>
      <c r="BF118" s="1029"/>
      <c r="BG118" s="1029"/>
      <c r="BH118" s="1029"/>
      <c r="BI118" s="1029"/>
      <c r="BJ118" s="1029"/>
      <c r="BK118" s="1029"/>
      <c r="BL118" s="1029"/>
      <c r="BM118" s="1029"/>
      <c r="BN118" s="1029"/>
      <c r="BO118" s="1029"/>
      <c r="BP118" s="1030"/>
      <c r="BQ118" s="1063" t="s">
        <v>411</v>
      </c>
      <c r="BR118" s="1064"/>
      <c r="BS118" s="1064"/>
      <c r="BT118" s="1064"/>
      <c r="BU118" s="1064"/>
      <c r="BV118" s="1064" t="s">
        <v>411</v>
      </c>
      <c r="BW118" s="1064"/>
      <c r="BX118" s="1064"/>
      <c r="BY118" s="1064"/>
      <c r="BZ118" s="1064"/>
      <c r="CA118" s="1064" t="s">
        <v>411</v>
      </c>
      <c r="CB118" s="1064"/>
      <c r="CC118" s="1064"/>
      <c r="CD118" s="1064"/>
      <c r="CE118" s="1064"/>
      <c r="CF118" s="984" t="s">
        <v>411</v>
      </c>
      <c r="CG118" s="985"/>
      <c r="CH118" s="985"/>
      <c r="CI118" s="985"/>
      <c r="CJ118" s="985"/>
      <c r="CK118" s="1012"/>
      <c r="CL118" s="1013"/>
      <c r="CM118" s="986" t="s">
        <v>475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411</v>
      </c>
      <c r="DH118" s="1023"/>
      <c r="DI118" s="1023"/>
      <c r="DJ118" s="1023"/>
      <c r="DK118" s="1024"/>
      <c r="DL118" s="1025" t="s">
        <v>411</v>
      </c>
      <c r="DM118" s="1023"/>
      <c r="DN118" s="1023"/>
      <c r="DO118" s="1023"/>
      <c r="DP118" s="1024"/>
      <c r="DQ118" s="1025" t="s">
        <v>411</v>
      </c>
      <c r="DR118" s="1023"/>
      <c r="DS118" s="1023"/>
      <c r="DT118" s="1023"/>
      <c r="DU118" s="1024"/>
      <c r="DV118" s="1026" t="s">
        <v>411</v>
      </c>
      <c r="DW118" s="1027"/>
      <c r="DX118" s="1027"/>
      <c r="DY118" s="1027"/>
      <c r="DZ118" s="1028"/>
    </row>
    <row r="119" spans="1:130" s="233" customFormat="1" ht="26.25" customHeight="1" x14ac:dyDescent="0.15">
      <c r="A119" s="1120" t="s">
        <v>448</v>
      </c>
      <c r="B119" s="1011"/>
      <c r="C119" s="993" t="s">
        <v>449</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411</v>
      </c>
      <c r="AB119" s="964"/>
      <c r="AC119" s="964"/>
      <c r="AD119" s="964"/>
      <c r="AE119" s="965"/>
      <c r="AF119" s="966" t="s">
        <v>411</v>
      </c>
      <c r="AG119" s="964"/>
      <c r="AH119" s="964"/>
      <c r="AI119" s="964"/>
      <c r="AJ119" s="965"/>
      <c r="AK119" s="966" t="s">
        <v>411</v>
      </c>
      <c r="AL119" s="964"/>
      <c r="AM119" s="964"/>
      <c r="AN119" s="964"/>
      <c r="AO119" s="965"/>
      <c r="AP119" s="967" t="s">
        <v>411</v>
      </c>
      <c r="AQ119" s="968"/>
      <c r="AR119" s="968"/>
      <c r="AS119" s="968"/>
      <c r="AT119" s="969"/>
      <c r="AU119" s="974"/>
      <c r="AV119" s="975"/>
      <c r="AW119" s="975"/>
      <c r="AX119" s="975"/>
      <c r="AY119" s="975"/>
      <c r="AZ119" s="254" t="s">
        <v>188</v>
      </c>
      <c r="BA119" s="254"/>
      <c r="BB119" s="254"/>
      <c r="BC119" s="254"/>
      <c r="BD119" s="254"/>
      <c r="BE119" s="254"/>
      <c r="BF119" s="254"/>
      <c r="BG119" s="254"/>
      <c r="BH119" s="254"/>
      <c r="BI119" s="254"/>
      <c r="BJ119" s="254"/>
      <c r="BK119" s="254"/>
      <c r="BL119" s="254"/>
      <c r="BM119" s="254"/>
      <c r="BN119" s="254"/>
      <c r="BO119" s="1041" t="s">
        <v>476</v>
      </c>
      <c r="BP119" s="1069"/>
      <c r="BQ119" s="1063">
        <v>45356713</v>
      </c>
      <c r="BR119" s="1064"/>
      <c r="BS119" s="1064"/>
      <c r="BT119" s="1064"/>
      <c r="BU119" s="1064"/>
      <c r="BV119" s="1064">
        <v>44729400</v>
      </c>
      <c r="BW119" s="1064"/>
      <c r="BX119" s="1064"/>
      <c r="BY119" s="1064"/>
      <c r="BZ119" s="1064"/>
      <c r="CA119" s="1064">
        <v>43981253</v>
      </c>
      <c r="CB119" s="1064"/>
      <c r="CC119" s="1064"/>
      <c r="CD119" s="1064"/>
      <c r="CE119" s="1064"/>
      <c r="CF119" s="1065"/>
      <c r="CG119" s="1066"/>
      <c r="CH119" s="1066"/>
      <c r="CI119" s="1066"/>
      <c r="CJ119" s="1067"/>
      <c r="CK119" s="1014"/>
      <c r="CL119" s="1015"/>
      <c r="CM119" s="1037" t="s">
        <v>477</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72371</v>
      </c>
      <c r="DH119" s="1050"/>
      <c r="DI119" s="1050"/>
      <c r="DJ119" s="1050"/>
      <c r="DK119" s="1051"/>
      <c r="DL119" s="1049">
        <v>54959</v>
      </c>
      <c r="DM119" s="1050"/>
      <c r="DN119" s="1050"/>
      <c r="DO119" s="1050"/>
      <c r="DP119" s="1051"/>
      <c r="DQ119" s="1049">
        <v>37547</v>
      </c>
      <c r="DR119" s="1050"/>
      <c r="DS119" s="1050"/>
      <c r="DT119" s="1050"/>
      <c r="DU119" s="1051"/>
      <c r="DV119" s="1052">
        <v>0.3</v>
      </c>
      <c r="DW119" s="1053"/>
      <c r="DX119" s="1053"/>
      <c r="DY119" s="1053"/>
      <c r="DZ119" s="1054"/>
    </row>
    <row r="120" spans="1:130" s="233" customFormat="1" ht="26.25" customHeight="1" x14ac:dyDescent="0.15">
      <c r="A120" s="1121"/>
      <c r="B120" s="1013"/>
      <c r="C120" s="986" t="s">
        <v>454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478</v>
      </c>
      <c r="AB120" s="1023"/>
      <c r="AC120" s="1023"/>
      <c r="AD120" s="1023"/>
      <c r="AE120" s="1024"/>
      <c r="AF120" s="1025" t="s">
        <v>138</v>
      </c>
      <c r="AG120" s="1023"/>
      <c r="AH120" s="1023"/>
      <c r="AI120" s="1023"/>
      <c r="AJ120" s="1024"/>
      <c r="AK120" s="1025" t="s">
        <v>411</v>
      </c>
      <c r="AL120" s="1023"/>
      <c r="AM120" s="1023"/>
      <c r="AN120" s="1023"/>
      <c r="AO120" s="1024"/>
      <c r="AP120" s="1026" t="s">
        <v>478</v>
      </c>
      <c r="AQ120" s="1027"/>
      <c r="AR120" s="1027"/>
      <c r="AS120" s="1027"/>
      <c r="AT120" s="1028"/>
      <c r="AU120" s="1055" t="s">
        <v>479</v>
      </c>
      <c r="AV120" s="1056"/>
      <c r="AW120" s="1056"/>
      <c r="AX120" s="1056"/>
      <c r="AY120" s="1057"/>
      <c r="AZ120" s="993" t="s">
        <v>480</v>
      </c>
      <c r="BA120" s="961"/>
      <c r="BB120" s="961"/>
      <c r="BC120" s="961"/>
      <c r="BD120" s="961"/>
      <c r="BE120" s="961"/>
      <c r="BF120" s="961"/>
      <c r="BG120" s="961"/>
      <c r="BH120" s="961"/>
      <c r="BI120" s="961"/>
      <c r="BJ120" s="961"/>
      <c r="BK120" s="961"/>
      <c r="BL120" s="961"/>
      <c r="BM120" s="961"/>
      <c r="BN120" s="961"/>
      <c r="BO120" s="961"/>
      <c r="BP120" s="962"/>
      <c r="BQ120" s="994">
        <v>11519438</v>
      </c>
      <c r="BR120" s="995"/>
      <c r="BS120" s="995"/>
      <c r="BT120" s="995"/>
      <c r="BU120" s="995"/>
      <c r="BV120" s="995">
        <v>11399199</v>
      </c>
      <c r="BW120" s="995"/>
      <c r="BX120" s="995"/>
      <c r="BY120" s="995"/>
      <c r="BZ120" s="995"/>
      <c r="CA120" s="995">
        <v>13180119</v>
      </c>
      <c r="CB120" s="995"/>
      <c r="CC120" s="995"/>
      <c r="CD120" s="995"/>
      <c r="CE120" s="995"/>
      <c r="CF120" s="1008">
        <v>96.1</v>
      </c>
      <c r="CG120" s="1009"/>
      <c r="CH120" s="1009"/>
      <c r="CI120" s="1009"/>
      <c r="CJ120" s="1009"/>
      <c r="CK120" s="1070" t="s">
        <v>481</v>
      </c>
      <c r="CL120" s="1071"/>
      <c r="CM120" s="1071"/>
      <c r="CN120" s="1071"/>
      <c r="CO120" s="1072"/>
      <c r="CP120" s="1078" t="s">
        <v>482</v>
      </c>
      <c r="CQ120" s="1079"/>
      <c r="CR120" s="1079"/>
      <c r="CS120" s="1079"/>
      <c r="CT120" s="1079"/>
      <c r="CU120" s="1079"/>
      <c r="CV120" s="1079"/>
      <c r="CW120" s="1079"/>
      <c r="CX120" s="1079"/>
      <c r="CY120" s="1079"/>
      <c r="CZ120" s="1079"/>
      <c r="DA120" s="1079"/>
      <c r="DB120" s="1079"/>
      <c r="DC120" s="1079"/>
      <c r="DD120" s="1079"/>
      <c r="DE120" s="1079"/>
      <c r="DF120" s="1080"/>
      <c r="DG120" s="994">
        <v>815976</v>
      </c>
      <c r="DH120" s="995"/>
      <c r="DI120" s="995"/>
      <c r="DJ120" s="995"/>
      <c r="DK120" s="995"/>
      <c r="DL120" s="995">
        <v>1454342</v>
      </c>
      <c r="DM120" s="995"/>
      <c r="DN120" s="995"/>
      <c r="DO120" s="995"/>
      <c r="DP120" s="995"/>
      <c r="DQ120" s="995">
        <v>1434917</v>
      </c>
      <c r="DR120" s="995"/>
      <c r="DS120" s="995"/>
      <c r="DT120" s="995"/>
      <c r="DU120" s="995"/>
      <c r="DV120" s="996">
        <v>10.5</v>
      </c>
      <c r="DW120" s="996"/>
      <c r="DX120" s="996"/>
      <c r="DY120" s="996"/>
      <c r="DZ120" s="997"/>
    </row>
    <row r="121" spans="1:130" s="233" customFormat="1" ht="26.25" customHeight="1" x14ac:dyDescent="0.15">
      <c r="A121" s="1121"/>
      <c r="B121" s="1013"/>
      <c r="C121" s="1038" t="s">
        <v>483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138</v>
      </c>
      <c r="AB121" s="1023"/>
      <c r="AC121" s="1023"/>
      <c r="AD121" s="1023"/>
      <c r="AE121" s="1024"/>
      <c r="AF121" s="1025" t="s">
        <v>478</v>
      </c>
      <c r="AG121" s="1023"/>
      <c r="AH121" s="1023"/>
      <c r="AI121" s="1023"/>
      <c r="AJ121" s="1024"/>
      <c r="AK121" s="1025" t="s">
        <v>138</v>
      </c>
      <c r="AL121" s="1023"/>
      <c r="AM121" s="1023"/>
      <c r="AN121" s="1023"/>
      <c r="AO121" s="1024"/>
      <c r="AP121" s="1026" t="s">
        <v>484</v>
      </c>
      <c r="AQ121" s="1027"/>
      <c r="AR121" s="1027"/>
      <c r="AS121" s="1027"/>
      <c r="AT121" s="1028"/>
      <c r="AU121" s="1058"/>
      <c r="AV121" s="1059"/>
      <c r="AW121" s="1059"/>
      <c r="AX121" s="1059"/>
      <c r="AY121" s="1060"/>
      <c r="AZ121" s="986" t="s">
        <v>485</v>
      </c>
      <c r="BA121" s="987"/>
      <c r="BB121" s="987"/>
      <c r="BC121" s="987"/>
      <c r="BD121" s="987"/>
      <c r="BE121" s="987"/>
      <c r="BF121" s="987"/>
      <c r="BG121" s="987"/>
      <c r="BH121" s="987"/>
      <c r="BI121" s="987"/>
      <c r="BJ121" s="987"/>
      <c r="BK121" s="987"/>
      <c r="BL121" s="987"/>
      <c r="BM121" s="987"/>
      <c r="BN121" s="987"/>
      <c r="BO121" s="987"/>
      <c r="BP121" s="988"/>
      <c r="BQ121" s="989">
        <v>1672173</v>
      </c>
      <c r="BR121" s="990"/>
      <c r="BS121" s="990"/>
      <c r="BT121" s="990"/>
      <c r="BU121" s="990"/>
      <c r="BV121" s="990">
        <v>1836356</v>
      </c>
      <c r="BW121" s="990"/>
      <c r="BX121" s="990"/>
      <c r="BY121" s="990"/>
      <c r="BZ121" s="990"/>
      <c r="CA121" s="990">
        <v>1835678</v>
      </c>
      <c r="CB121" s="990"/>
      <c r="CC121" s="990"/>
      <c r="CD121" s="990"/>
      <c r="CE121" s="990"/>
      <c r="CF121" s="984">
        <v>13.4</v>
      </c>
      <c r="CG121" s="985"/>
      <c r="CH121" s="985"/>
      <c r="CI121" s="985"/>
      <c r="CJ121" s="985"/>
      <c r="CK121" s="1073"/>
      <c r="CL121" s="1074"/>
      <c r="CM121" s="1074"/>
      <c r="CN121" s="1074"/>
      <c r="CO121" s="1075"/>
      <c r="CP121" s="1083" t="s">
        <v>486</v>
      </c>
      <c r="CQ121" s="1084"/>
      <c r="CR121" s="1084"/>
      <c r="CS121" s="1084"/>
      <c r="CT121" s="1084"/>
      <c r="CU121" s="1084"/>
      <c r="CV121" s="1084"/>
      <c r="CW121" s="1084"/>
      <c r="CX121" s="1084"/>
      <c r="CY121" s="1084"/>
      <c r="CZ121" s="1084"/>
      <c r="DA121" s="1084"/>
      <c r="DB121" s="1084"/>
      <c r="DC121" s="1084"/>
      <c r="DD121" s="1084"/>
      <c r="DE121" s="1084"/>
      <c r="DF121" s="1085"/>
      <c r="DG121" s="989">
        <v>67781</v>
      </c>
      <c r="DH121" s="990"/>
      <c r="DI121" s="990"/>
      <c r="DJ121" s="990"/>
      <c r="DK121" s="990"/>
      <c r="DL121" s="990">
        <v>50862</v>
      </c>
      <c r="DM121" s="990"/>
      <c r="DN121" s="990"/>
      <c r="DO121" s="990"/>
      <c r="DP121" s="990"/>
      <c r="DQ121" s="990">
        <v>33563</v>
      </c>
      <c r="DR121" s="990"/>
      <c r="DS121" s="990"/>
      <c r="DT121" s="990"/>
      <c r="DU121" s="990"/>
      <c r="DV121" s="991">
        <v>0.2</v>
      </c>
      <c r="DW121" s="991"/>
      <c r="DX121" s="991"/>
      <c r="DY121" s="991"/>
      <c r="DZ121" s="992"/>
    </row>
    <row r="122" spans="1:130" s="233" customFormat="1" ht="26.25" customHeight="1" x14ac:dyDescent="0.15">
      <c r="A122" s="1121"/>
      <c r="B122" s="1013"/>
      <c r="C122" s="986" t="s">
        <v>464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411</v>
      </c>
      <c r="AB122" s="1023"/>
      <c r="AC122" s="1023"/>
      <c r="AD122" s="1023"/>
      <c r="AE122" s="1024"/>
      <c r="AF122" s="1025" t="s">
        <v>138</v>
      </c>
      <c r="AG122" s="1023"/>
      <c r="AH122" s="1023"/>
      <c r="AI122" s="1023"/>
      <c r="AJ122" s="1024"/>
      <c r="AK122" s="1025" t="s">
        <v>484</v>
      </c>
      <c r="AL122" s="1023"/>
      <c r="AM122" s="1023"/>
      <c r="AN122" s="1023"/>
      <c r="AO122" s="1024"/>
      <c r="AP122" s="1026" t="s">
        <v>138</v>
      </c>
      <c r="AQ122" s="1027"/>
      <c r="AR122" s="1027"/>
      <c r="AS122" s="1027"/>
      <c r="AT122" s="1028"/>
      <c r="AU122" s="1058"/>
      <c r="AV122" s="1059"/>
      <c r="AW122" s="1059"/>
      <c r="AX122" s="1059"/>
      <c r="AY122" s="1060"/>
      <c r="AZ122" s="1037" t="s">
        <v>487</v>
      </c>
      <c r="BA122" s="1029"/>
      <c r="BB122" s="1029"/>
      <c r="BC122" s="1029"/>
      <c r="BD122" s="1029"/>
      <c r="BE122" s="1029"/>
      <c r="BF122" s="1029"/>
      <c r="BG122" s="1029"/>
      <c r="BH122" s="1029"/>
      <c r="BI122" s="1029"/>
      <c r="BJ122" s="1029"/>
      <c r="BK122" s="1029"/>
      <c r="BL122" s="1029"/>
      <c r="BM122" s="1029"/>
      <c r="BN122" s="1029"/>
      <c r="BO122" s="1029"/>
      <c r="BP122" s="1030"/>
      <c r="BQ122" s="1063">
        <v>30530261</v>
      </c>
      <c r="BR122" s="1064"/>
      <c r="BS122" s="1064"/>
      <c r="BT122" s="1064"/>
      <c r="BU122" s="1064"/>
      <c r="BV122" s="1064">
        <v>29818897</v>
      </c>
      <c r="BW122" s="1064"/>
      <c r="BX122" s="1064"/>
      <c r="BY122" s="1064"/>
      <c r="BZ122" s="1064"/>
      <c r="CA122" s="1064">
        <v>29324147</v>
      </c>
      <c r="CB122" s="1064"/>
      <c r="CC122" s="1064"/>
      <c r="CD122" s="1064"/>
      <c r="CE122" s="1064"/>
      <c r="CF122" s="1081">
        <v>213.9</v>
      </c>
      <c r="CG122" s="1082"/>
      <c r="CH122" s="1082"/>
      <c r="CI122" s="1082"/>
      <c r="CJ122" s="1082"/>
      <c r="CK122" s="1073"/>
      <c r="CL122" s="1074"/>
      <c r="CM122" s="1074"/>
      <c r="CN122" s="1074"/>
      <c r="CO122" s="1075"/>
      <c r="CP122" s="1083" t="s">
        <v>488</v>
      </c>
      <c r="CQ122" s="1084"/>
      <c r="CR122" s="1084"/>
      <c r="CS122" s="1084"/>
      <c r="CT122" s="1084"/>
      <c r="CU122" s="1084"/>
      <c r="CV122" s="1084"/>
      <c r="CW122" s="1084"/>
      <c r="CX122" s="1084"/>
      <c r="CY122" s="1084"/>
      <c r="CZ122" s="1084"/>
      <c r="DA122" s="1084"/>
      <c r="DB122" s="1084"/>
      <c r="DC122" s="1084"/>
      <c r="DD122" s="1084"/>
      <c r="DE122" s="1084"/>
      <c r="DF122" s="1085"/>
      <c r="DG122" s="989">
        <v>33936</v>
      </c>
      <c r="DH122" s="990"/>
      <c r="DI122" s="990"/>
      <c r="DJ122" s="990"/>
      <c r="DK122" s="990"/>
      <c r="DL122" s="990">
        <v>33988</v>
      </c>
      <c r="DM122" s="990"/>
      <c r="DN122" s="990"/>
      <c r="DO122" s="990"/>
      <c r="DP122" s="990"/>
      <c r="DQ122" s="990">
        <v>30603</v>
      </c>
      <c r="DR122" s="990"/>
      <c r="DS122" s="990"/>
      <c r="DT122" s="990"/>
      <c r="DU122" s="990"/>
      <c r="DV122" s="991">
        <v>0.2</v>
      </c>
      <c r="DW122" s="991"/>
      <c r="DX122" s="991"/>
      <c r="DY122" s="991"/>
      <c r="DZ122" s="992"/>
    </row>
    <row r="123" spans="1:130" s="233" customFormat="1" ht="26.25" customHeight="1" x14ac:dyDescent="0.15">
      <c r="A123" s="1121"/>
      <c r="B123" s="1013"/>
      <c r="C123" s="986" t="s">
        <v>470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138</v>
      </c>
      <c r="AB123" s="1023"/>
      <c r="AC123" s="1023"/>
      <c r="AD123" s="1023"/>
      <c r="AE123" s="1024"/>
      <c r="AF123" s="1025" t="s">
        <v>138</v>
      </c>
      <c r="AG123" s="1023"/>
      <c r="AH123" s="1023"/>
      <c r="AI123" s="1023"/>
      <c r="AJ123" s="1024"/>
      <c r="AK123" s="1025" t="s">
        <v>138</v>
      </c>
      <c r="AL123" s="1023"/>
      <c r="AM123" s="1023"/>
      <c r="AN123" s="1023"/>
      <c r="AO123" s="1024"/>
      <c r="AP123" s="1026" t="s">
        <v>138</v>
      </c>
      <c r="AQ123" s="1027"/>
      <c r="AR123" s="1027"/>
      <c r="AS123" s="1027"/>
      <c r="AT123" s="1028"/>
      <c r="AU123" s="1061"/>
      <c r="AV123" s="1062"/>
      <c r="AW123" s="1062"/>
      <c r="AX123" s="1062"/>
      <c r="AY123" s="1062"/>
      <c r="AZ123" s="254" t="s">
        <v>188</v>
      </c>
      <c r="BA123" s="254"/>
      <c r="BB123" s="254"/>
      <c r="BC123" s="254"/>
      <c r="BD123" s="254"/>
      <c r="BE123" s="254"/>
      <c r="BF123" s="254"/>
      <c r="BG123" s="254"/>
      <c r="BH123" s="254"/>
      <c r="BI123" s="254"/>
      <c r="BJ123" s="254"/>
      <c r="BK123" s="254"/>
      <c r="BL123" s="254"/>
      <c r="BM123" s="254"/>
      <c r="BN123" s="254"/>
      <c r="BO123" s="1041" t="s">
        <v>489</v>
      </c>
      <c r="BP123" s="1069"/>
      <c r="BQ123" s="1127">
        <v>43721872</v>
      </c>
      <c r="BR123" s="1128"/>
      <c r="BS123" s="1128"/>
      <c r="BT123" s="1128"/>
      <c r="BU123" s="1128"/>
      <c r="BV123" s="1128">
        <v>43054452</v>
      </c>
      <c r="BW123" s="1128"/>
      <c r="BX123" s="1128"/>
      <c r="BY123" s="1128"/>
      <c r="BZ123" s="1128"/>
      <c r="CA123" s="1128">
        <v>44339944</v>
      </c>
      <c r="CB123" s="1128"/>
      <c r="CC123" s="1128"/>
      <c r="CD123" s="1128"/>
      <c r="CE123" s="1128"/>
      <c r="CF123" s="1065"/>
      <c r="CG123" s="1066"/>
      <c r="CH123" s="1066"/>
      <c r="CI123" s="1066"/>
      <c r="CJ123" s="1067"/>
      <c r="CK123" s="1073"/>
      <c r="CL123" s="1074"/>
      <c r="CM123" s="1074"/>
      <c r="CN123" s="1074"/>
      <c r="CO123" s="1075"/>
      <c r="CP123" s="1083" t="s">
        <v>490</v>
      </c>
      <c r="CQ123" s="1084"/>
      <c r="CR123" s="1084"/>
      <c r="CS123" s="1084"/>
      <c r="CT123" s="1084"/>
      <c r="CU123" s="1084"/>
      <c r="CV123" s="1084"/>
      <c r="CW123" s="1084"/>
      <c r="CX123" s="1084"/>
      <c r="CY123" s="1084"/>
      <c r="CZ123" s="1084"/>
      <c r="DA123" s="1084"/>
      <c r="DB123" s="1084"/>
      <c r="DC123" s="1084"/>
      <c r="DD123" s="1084"/>
      <c r="DE123" s="1084"/>
      <c r="DF123" s="1085"/>
      <c r="DG123" s="1022">
        <v>28491</v>
      </c>
      <c r="DH123" s="1023"/>
      <c r="DI123" s="1023"/>
      <c r="DJ123" s="1023"/>
      <c r="DK123" s="1024"/>
      <c r="DL123" s="1025">
        <v>24624</v>
      </c>
      <c r="DM123" s="1023"/>
      <c r="DN123" s="1023"/>
      <c r="DO123" s="1023"/>
      <c r="DP123" s="1024"/>
      <c r="DQ123" s="1025">
        <v>22439</v>
      </c>
      <c r="DR123" s="1023"/>
      <c r="DS123" s="1023"/>
      <c r="DT123" s="1023"/>
      <c r="DU123" s="1024"/>
      <c r="DV123" s="1026">
        <v>0.2</v>
      </c>
      <c r="DW123" s="1027"/>
      <c r="DX123" s="1027"/>
      <c r="DY123" s="1027"/>
      <c r="DZ123" s="1028"/>
    </row>
    <row r="124" spans="1:130" s="233" customFormat="1" ht="26.25" customHeight="1" thickBot="1" x14ac:dyDescent="0.2">
      <c r="A124" s="1121"/>
      <c r="B124" s="1013"/>
      <c r="C124" s="986" t="s">
        <v>473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411</v>
      </c>
      <c r="AB124" s="1023"/>
      <c r="AC124" s="1023"/>
      <c r="AD124" s="1023"/>
      <c r="AE124" s="1024"/>
      <c r="AF124" s="1025" t="s">
        <v>484</v>
      </c>
      <c r="AG124" s="1023"/>
      <c r="AH124" s="1023"/>
      <c r="AI124" s="1023"/>
      <c r="AJ124" s="1024"/>
      <c r="AK124" s="1025" t="s">
        <v>411</v>
      </c>
      <c r="AL124" s="1023"/>
      <c r="AM124" s="1023"/>
      <c r="AN124" s="1023"/>
      <c r="AO124" s="1024"/>
      <c r="AP124" s="1026" t="s">
        <v>411</v>
      </c>
      <c r="AQ124" s="1027"/>
      <c r="AR124" s="1027"/>
      <c r="AS124" s="1027"/>
      <c r="AT124" s="1028"/>
      <c r="AU124" s="1123" t="s">
        <v>491</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12.6</v>
      </c>
      <c r="BR124" s="1091"/>
      <c r="BS124" s="1091"/>
      <c r="BT124" s="1091"/>
      <c r="BU124" s="1091"/>
      <c r="BV124" s="1091">
        <v>12.8</v>
      </c>
      <c r="BW124" s="1091"/>
      <c r="BX124" s="1091"/>
      <c r="BY124" s="1091"/>
      <c r="BZ124" s="1091"/>
      <c r="CA124" s="1091" t="s">
        <v>138</v>
      </c>
      <c r="CB124" s="1091"/>
      <c r="CC124" s="1091"/>
      <c r="CD124" s="1091"/>
      <c r="CE124" s="1091"/>
      <c r="CF124" s="1092"/>
      <c r="CG124" s="1093"/>
      <c r="CH124" s="1093"/>
      <c r="CI124" s="1093"/>
      <c r="CJ124" s="1094"/>
      <c r="CK124" s="1076"/>
      <c r="CL124" s="1076"/>
      <c r="CM124" s="1076"/>
      <c r="CN124" s="1076"/>
      <c r="CO124" s="1077"/>
      <c r="CP124" s="1083" t="s">
        <v>492</v>
      </c>
      <c r="CQ124" s="1084"/>
      <c r="CR124" s="1084"/>
      <c r="CS124" s="1084"/>
      <c r="CT124" s="1084"/>
      <c r="CU124" s="1084"/>
      <c r="CV124" s="1084"/>
      <c r="CW124" s="1084"/>
      <c r="CX124" s="1084"/>
      <c r="CY124" s="1084"/>
      <c r="CZ124" s="1084"/>
      <c r="DA124" s="1084"/>
      <c r="DB124" s="1084"/>
      <c r="DC124" s="1084"/>
      <c r="DD124" s="1084"/>
      <c r="DE124" s="1084"/>
      <c r="DF124" s="1085"/>
      <c r="DG124" s="1068">
        <v>443323</v>
      </c>
      <c r="DH124" s="1050"/>
      <c r="DI124" s="1050"/>
      <c r="DJ124" s="1050"/>
      <c r="DK124" s="1051"/>
      <c r="DL124" s="1049">
        <v>8962</v>
      </c>
      <c r="DM124" s="1050"/>
      <c r="DN124" s="1050"/>
      <c r="DO124" s="1050"/>
      <c r="DP124" s="1051"/>
      <c r="DQ124" s="1049">
        <v>774</v>
      </c>
      <c r="DR124" s="1050"/>
      <c r="DS124" s="1050"/>
      <c r="DT124" s="1050"/>
      <c r="DU124" s="1051"/>
      <c r="DV124" s="1052">
        <v>0</v>
      </c>
      <c r="DW124" s="1053"/>
      <c r="DX124" s="1053"/>
      <c r="DY124" s="1053"/>
      <c r="DZ124" s="1054"/>
    </row>
    <row r="125" spans="1:130" s="233" customFormat="1" ht="26.25" customHeight="1" x14ac:dyDescent="0.15">
      <c r="A125" s="1121"/>
      <c r="B125" s="1013"/>
      <c r="C125" s="986" t="s">
        <v>475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478</v>
      </c>
      <c r="AB125" s="1023"/>
      <c r="AC125" s="1023"/>
      <c r="AD125" s="1023"/>
      <c r="AE125" s="1024"/>
      <c r="AF125" s="1025" t="s">
        <v>411</v>
      </c>
      <c r="AG125" s="1023"/>
      <c r="AH125" s="1023"/>
      <c r="AI125" s="1023"/>
      <c r="AJ125" s="1024"/>
      <c r="AK125" s="1025" t="s">
        <v>493</v>
      </c>
      <c r="AL125" s="1023"/>
      <c r="AM125" s="1023"/>
      <c r="AN125" s="1023"/>
      <c r="AO125" s="1024"/>
      <c r="AP125" s="1026" t="s">
        <v>494</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495</v>
      </c>
      <c r="CL125" s="1071"/>
      <c r="CM125" s="1071"/>
      <c r="CN125" s="1071"/>
      <c r="CO125" s="1072"/>
      <c r="CP125" s="993" t="s">
        <v>496</v>
      </c>
      <c r="CQ125" s="961"/>
      <c r="CR125" s="961"/>
      <c r="CS125" s="961"/>
      <c r="CT125" s="961"/>
      <c r="CU125" s="961"/>
      <c r="CV125" s="961"/>
      <c r="CW125" s="961"/>
      <c r="CX125" s="961"/>
      <c r="CY125" s="961"/>
      <c r="CZ125" s="961"/>
      <c r="DA125" s="961"/>
      <c r="DB125" s="961"/>
      <c r="DC125" s="961"/>
      <c r="DD125" s="961"/>
      <c r="DE125" s="961"/>
      <c r="DF125" s="962"/>
      <c r="DG125" s="994" t="s">
        <v>484</v>
      </c>
      <c r="DH125" s="995"/>
      <c r="DI125" s="995"/>
      <c r="DJ125" s="995"/>
      <c r="DK125" s="995"/>
      <c r="DL125" s="995" t="s">
        <v>138</v>
      </c>
      <c r="DM125" s="995"/>
      <c r="DN125" s="995"/>
      <c r="DO125" s="995"/>
      <c r="DP125" s="995"/>
      <c r="DQ125" s="995" t="s">
        <v>497</v>
      </c>
      <c r="DR125" s="995"/>
      <c r="DS125" s="995"/>
      <c r="DT125" s="995"/>
      <c r="DU125" s="995"/>
      <c r="DV125" s="996" t="s">
        <v>138</v>
      </c>
      <c r="DW125" s="996"/>
      <c r="DX125" s="996"/>
      <c r="DY125" s="996"/>
      <c r="DZ125" s="997"/>
    </row>
    <row r="126" spans="1:130" s="233" customFormat="1" ht="26.25" customHeight="1" thickBot="1" x14ac:dyDescent="0.2">
      <c r="A126" s="1121"/>
      <c r="B126" s="1013"/>
      <c r="C126" s="986" t="s">
        <v>477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20809</v>
      </c>
      <c r="AB126" s="1023"/>
      <c r="AC126" s="1023"/>
      <c r="AD126" s="1023"/>
      <c r="AE126" s="1024"/>
      <c r="AF126" s="1025">
        <v>20699</v>
      </c>
      <c r="AG126" s="1023"/>
      <c r="AH126" s="1023"/>
      <c r="AI126" s="1023"/>
      <c r="AJ126" s="1024"/>
      <c r="AK126" s="1025">
        <v>20699</v>
      </c>
      <c r="AL126" s="1023"/>
      <c r="AM126" s="1023"/>
      <c r="AN126" s="1023"/>
      <c r="AO126" s="1024"/>
      <c r="AP126" s="1026">
        <v>0.2</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498</v>
      </c>
      <c r="CQ126" s="987"/>
      <c r="CR126" s="987"/>
      <c r="CS126" s="987"/>
      <c r="CT126" s="987"/>
      <c r="CU126" s="987"/>
      <c r="CV126" s="987"/>
      <c r="CW126" s="987"/>
      <c r="CX126" s="987"/>
      <c r="CY126" s="987"/>
      <c r="CZ126" s="987"/>
      <c r="DA126" s="987"/>
      <c r="DB126" s="987"/>
      <c r="DC126" s="987"/>
      <c r="DD126" s="987"/>
      <c r="DE126" s="987"/>
      <c r="DF126" s="988"/>
      <c r="DG126" s="989" t="s">
        <v>138</v>
      </c>
      <c r="DH126" s="990"/>
      <c r="DI126" s="990"/>
      <c r="DJ126" s="990"/>
      <c r="DK126" s="990"/>
      <c r="DL126" s="990" t="s">
        <v>478</v>
      </c>
      <c r="DM126" s="990"/>
      <c r="DN126" s="990"/>
      <c r="DO126" s="990"/>
      <c r="DP126" s="990"/>
      <c r="DQ126" s="990" t="s">
        <v>411</v>
      </c>
      <c r="DR126" s="990"/>
      <c r="DS126" s="990"/>
      <c r="DT126" s="990"/>
      <c r="DU126" s="990"/>
      <c r="DV126" s="991" t="s">
        <v>138</v>
      </c>
      <c r="DW126" s="991"/>
      <c r="DX126" s="991"/>
      <c r="DY126" s="991"/>
      <c r="DZ126" s="992"/>
    </row>
    <row r="127" spans="1:130" s="233" customFormat="1" ht="26.25" customHeight="1" x14ac:dyDescent="0.15">
      <c r="A127" s="1122"/>
      <c r="B127" s="1015"/>
      <c r="C127" s="1037" t="s">
        <v>499</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9161</v>
      </c>
      <c r="AB127" s="1023"/>
      <c r="AC127" s="1023"/>
      <c r="AD127" s="1023"/>
      <c r="AE127" s="1024"/>
      <c r="AF127" s="1025">
        <v>8752</v>
      </c>
      <c r="AG127" s="1023"/>
      <c r="AH127" s="1023"/>
      <c r="AI127" s="1023"/>
      <c r="AJ127" s="1024"/>
      <c r="AK127" s="1025">
        <v>7737</v>
      </c>
      <c r="AL127" s="1023"/>
      <c r="AM127" s="1023"/>
      <c r="AN127" s="1023"/>
      <c r="AO127" s="1024"/>
      <c r="AP127" s="1026">
        <v>0.1</v>
      </c>
      <c r="AQ127" s="1027"/>
      <c r="AR127" s="1027"/>
      <c r="AS127" s="1027"/>
      <c r="AT127" s="1028"/>
      <c r="AU127" s="235"/>
      <c r="AV127" s="235"/>
      <c r="AW127" s="235"/>
      <c r="AX127" s="1095" t="s">
        <v>500</v>
      </c>
      <c r="AY127" s="1096"/>
      <c r="AZ127" s="1096"/>
      <c r="BA127" s="1096"/>
      <c r="BB127" s="1096"/>
      <c r="BC127" s="1096"/>
      <c r="BD127" s="1096"/>
      <c r="BE127" s="1097"/>
      <c r="BF127" s="1098" t="s">
        <v>501</v>
      </c>
      <c r="BG127" s="1096"/>
      <c r="BH127" s="1096"/>
      <c r="BI127" s="1096"/>
      <c r="BJ127" s="1096"/>
      <c r="BK127" s="1096"/>
      <c r="BL127" s="1097"/>
      <c r="BM127" s="1098" t="s">
        <v>502</v>
      </c>
      <c r="BN127" s="1096"/>
      <c r="BO127" s="1096"/>
      <c r="BP127" s="1096"/>
      <c r="BQ127" s="1096"/>
      <c r="BR127" s="1096"/>
      <c r="BS127" s="1097"/>
      <c r="BT127" s="1098" t="s">
        <v>503</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504</v>
      </c>
      <c r="CQ127" s="987"/>
      <c r="CR127" s="987"/>
      <c r="CS127" s="987"/>
      <c r="CT127" s="987"/>
      <c r="CU127" s="987"/>
      <c r="CV127" s="987"/>
      <c r="CW127" s="987"/>
      <c r="CX127" s="987"/>
      <c r="CY127" s="987"/>
      <c r="CZ127" s="987"/>
      <c r="DA127" s="987"/>
      <c r="DB127" s="987"/>
      <c r="DC127" s="987"/>
      <c r="DD127" s="987"/>
      <c r="DE127" s="987"/>
      <c r="DF127" s="988"/>
      <c r="DG127" s="989" t="s">
        <v>484</v>
      </c>
      <c r="DH127" s="990"/>
      <c r="DI127" s="990"/>
      <c r="DJ127" s="990"/>
      <c r="DK127" s="990"/>
      <c r="DL127" s="990" t="s">
        <v>497</v>
      </c>
      <c r="DM127" s="990"/>
      <c r="DN127" s="990"/>
      <c r="DO127" s="990"/>
      <c r="DP127" s="990"/>
      <c r="DQ127" s="990" t="s">
        <v>138</v>
      </c>
      <c r="DR127" s="990"/>
      <c r="DS127" s="990"/>
      <c r="DT127" s="990"/>
      <c r="DU127" s="990"/>
      <c r="DV127" s="991" t="s">
        <v>411</v>
      </c>
      <c r="DW127" s="991"/>
      <c r="DX127" s="991"/>
      <c r="DY127" s="991"/>
      <c r="DZ127" s="992"/>
    </row>
    <row r="128" spans="1:130" s="233" customFormat="1" ht="26.25" customHeight="1" thickBot="1" x14ac:dyDescent="0.2">
      <c r="A128" s="1105" t="s">
        <v>505</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506</v>
      </c>
      <c r="X128" s="1107"/>
      <c r="Y128" s="1107"/>
      <c r="Z128" s="1108"/>
      <c r="AA128" s="1109">
        <v>230386</v>
      </c>
      <c r="AB128" s="1110"/>
      <c r="AC128" s="1110"/>
      <c r="AD128" s="1110"/>
      <c r="AE128" s="1111"/>
      <c r="AF128" s="1112">
        <v>219634</v>
      </c>
      <c r="AG128" s="1110"/>
      <c r="AH128" s="1110"/>
      <c r="AI128" s="1110"/>
      <c r="AJ128" s="1111"/>
      <c r="AK128" s="1112">
        <v>192437</v>
      </c>
      <c r="AL128" s="1110"/>
      <c r="AM128" s="1110"/>
      <c r="AN128" s="1110"/>
      <c r="AO128" s="1111"/>
      <c r="AP128" s="1113"/>
      <c r="AQ128" s="1114"/>
      <c r="AR128" s="1114"/>
      <c r="AS128" s="1114"/>
      <c r="AT128" s="1115"/>
      <c r="AU128" s="235"/>
      <c r="AV128" s="235"/>
      <c r="AW128" s="235"/>
      <c r="AX128" s="960" t="s">
        <v>507</v>
      </c>
      <c r="AY128" s="961"/>
      <c r="AZ128" s="961"/>
      <c r="BA128" s="961"/>
      <c r="BB128" s="961"/>
      <c r="BC128" s="961"/>
      <c r="BD128" s="961"/>
      <c r="BE128" s="962"/>
      <c r="BF128" s="1116" t="s">
        <v>493</v>
      </c>
      <c r="BG128" s="1117"/>
      <c r="BH128" s="1117"/>
      <c r="BI128" s="1117"/>
      <c r="BJ128" s="1117"/>
      <c r="BK128" s="1117"/>
      <c r="BL128" s="1118"/>
      <c r="BM128" s="1116">
        <v>12.66</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508</v>
      </c>
      <c r="CQ128" s="790"/>
      <c r="CR128" s="790"/>
      <c r="CS128" s="790"/>
      <c r="CT128" s="790"/>
      <c r="CU128" s="790"/>
      <c r="CV128" s="790"/>
      <c r="CW128" s="790"/>
      <c r="CX128" s="790"/>
      <c r="CY128" s="790"/>
      <c r="CZ128" s="790"/>
      <c r="DA128" s="790"/>
      <c r="DB128" s="790"/>
      <c r="DC128" s="790"/>
      <c r="DD128" s="790"/>
      <c r="DE128" s="790"/>
      <c r="DF128" s="1100"/>
      <c r="DG128" s="1101">
        <v>11119</v>
      </c>
      <c r="DH128" s="1102"/>
      <c r="DI128" s="1102"/>
      <c r="DJ128" s="1102"/>
      <c r="DK128" s="1102"/>
      <c r="DL128" s="1102">
        <v>10220</v>
      </c>
      <c r="DM128" s="1102"/>
      <c r="DN128" s="1102"/>
      <c r="DO128" s="1102"/>
      <c r="DP128" s="1102"/>
      <c r="DQ128" s="1102">
        <v>9411</v>
      </c>
      <c r="DR128" s="1102"/>
      <c r="DS128" s="1102"/>
      <c r="DT128" s="1102"/>
      <c r="DU128" s="1102"/>
      <c r="DV128" s="1103">
        <v>0.1</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509</v>
      </c>
      <c r="X129" s="1135"/>
      <c r="Y129" s="1135"/>
      <c r="Z129" s="1136"/>
      <c r="AA129" s="1022">
        <v>16099425</v>
      </c>
      <c r="AB129" s="1023"/>
      <c r="AC129" s="1023"/>
      <c r="AD129" s="1023"/>
      <c r="AE129" s="1024"/>
      <c r="AF129" s="1025">
        <v>16184892</v>
      </c>
      <c r="AG129" s="1023"/>
      <c r="AH129" s="1023"/>
      <c r="AI129" s="1023"/>
      <c r="AJ129" s="1024"/>
      <c r="AK129" s="1025">
        <v>16805782</v>
      </c>
      <c r="AL129" s="1023"/>
      <c r="AM129" s="1023"/>
      <c r="AN129" s="1023"/>
      <c r="AO129" s="1024"/>
      <c r="AP129" s="1137"/>
      <c r="AQ129" s="1138"/>
      <c r="AR129" s="1138"/>
      <c r="AS129" s="1138"/>
      <c r="AT129" s="1139"/>
      <c r="AU129" s="236"/>
      <c r="AV129" s="236"/>
      <c r="AW129" s="236"/>
      <c r="AX129" s="1129" t="s">
        <v>510</v>
      </c>
      <c r="AY129" s="987"/>
      <c r="AZ129" s="987"/>
      <c r="BA129" s="987"/>
      <c r="BB129" s="987"/>
      <c r="BC129" s="987"/>
      <c r="BD129" s="987"/>
      <c r="BE129" s="988"/>
      <c r="BF129" s="1130" t="s">
        <v>511</v>
      </c>
      <c r="BG129" s="1131"/>
      <c r="BH129" s="1131"/>
      <c r="BI129" s="1131"/>
      <c r="BJ129" s="1131"/>
      <c r="BK129" s="1131"/>
      <c r="BL129" s="1132"/>
      <c r="BM129" s="1130">
        <v>17.66</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512</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513</v>
      </c>
      <c r="X130" s="1135"/>
      <c r="Y130" s="1135"/>
      <c r="Z130" s="1136"/>
      <c r="AA130" s="1022">
        <v>3195244</v>
      </c>
      <c r="AB130" s="1023"/>
      <c r="AC130" s="1023"/>
      <c r="AD130" s="1023"/>
      <c r="AE130" s="1024"/>
      <c r="AF130" s="1025">
        <v>3179004</v>
      </c>
      <c r="AG130" s="1023"/>
      <c r="AH130" s="1023"/>
      <c r="AI130" s="1023"/>
      <c r="AJ130" s="1024"/>
      <c r="AK130" s="1025">
        <v>3097735</v>
      </c>
      <c r="AL130" s="1023"/>
      <c r="AM130" s="1023"/>
      <c r="AN130" s="1023"/>
      <c r="AO130" s="1024"/>
      <c r="AP130" s="1137"/>
      <c r="AQ130" s="1138"/>
      <c r="AR130" s="1138"/>
      <c r="AS130" s="1138"/>
      <c r="AT130" s="1139"/>
      <c r="AU130" s="236"/>
      <c r="AV130" s="236"/>
      <c r="AW130" s="236"/>
      <c r="AX130" s="1129" t="s">
        <v>514</v>
      </c>
      <c r="AY130" s="987"/>
      <c r="AZ130" s="987"/>
      <c r="BA130" s="987"/>
      <c r="BB130" s="987"/>
      <c r="BC130" s="987"/>
      <c r="BD130" s="987"/>
      <c r="BE130" s="988"/>
      <c r="BF130" s="1165">
        <v>7.5</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515</v>
      </c>
      <c r="X131" s="1172"/>
      <c r="Y131" s="1172"/>
      <c r="Z131" s="1173"/>
      <c r="AA131" s="1068">
        <v>12904181</v>
      </c>
      <c r="AB131" s="1050"/>
      <c r="AC131" s="1050"/>
      <c r="AD131" s="1050"/>
      <c r="AE131" s="1051"/>
      <c r="AF131" s="1049">
        <v>13005888</v>
      </c>
      <c r="AG131" s="1050"/>
      <c r="AH131" s="1050"/>
      <c r="AI131" s="1050"/>
      <c r="AJ131" s="1051"/>
      <c r="AK131" s="1049">
        <v>13708047</v>
      </c>
      <c r="AL131" s="1050"/>
      <c r="AM131" s="1050"/>
      <c r="AN131" s="1050"/>
      <c r="AO131" s="1051"/>
      <c r="AP131" s="1174"/>
      <c r="AQ131" s="1175"/>
      <c r="AR131" s="1175"/>
      <c r="AS131" s="1175"/>
      <c r="AT131" s="1176"/>
      <c r="AU131" s="236"/>
      <c r="AV131" s="236"/>
      <c r="AW131" s="236"/>
      <c r="AX131" s="1147" t="s">
        <v>516</v>
      </c>
      <c r="AY131" s="790"/>
      <c r="AZ131" s="790"/>
      <c r="BA131" s="790"/>
      <c r="BB131" s="790"/>
      <c r="BC131" s="790"/>
      <c r="BD131" s="790"/>
      <c r="BE131" s="1100"/>
      <c r="BF131" s="1148" t="s">
        <v>517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518</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519</v>
      </c>
      <c r="W132" s="1158"/>
      <c r="X132" s="1158"/>
      <c r="Y132" s="1158"/>
      <c r="Z132" s="1159"/>
      <c r="AA132" s="1160">
        <v>6.0448625140000001</v>
      </c>
      <c r="AB132" s="1161"/>
      <c r="AC132" s="1161"/>
      <c r="AD132" s="1161"/>
      <c r="AE132" s="1162"/>
      <c r="AF132" s="1163">
        <v>8.7520206229999999</v>
      </c>
      <c r="AG132" s="1161"/>
      <c r="AH132" s="1161"/>
      <c r="AI132" s="1161"/>
      <c r="AJ132" s="1162"/>
      <c r="AK132" s="1163">
        <v>7.7738426199999999</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520</v>
      </c>
      <c r="W133" s="1141"/>
      <c r="X133" s="1141"/>
      <c r="Y133" s="1141"/>
      <c r="Z133" s="1142"/>
      <c r="AA133" s="1143">
        <v>5.7</v>
      </c>
      <c r="AB133" s="1144"/>
      <c r="AC133" s="1144"/>
      <c r="AD133" s="1144"/>
      <c r="AE133" s="1145"/>
      <c r="AF133" s="1143">
        <v>6.7</v>
      </c>
      <c r="AG133" s="1144"/>
      <c r="AH133" s="1144"/>
      <c r="AI133" s="1144"/>
      <c r="AJ133" s="1145"/>
      <c r="AK133" s="1143">
        <v>7.5</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pVSebtZPccUkN5GoDda0JRk/bXtLkxd7viwIZfKWYNbBMc4ZTOG6co70kEVxalEh4uQe/vULunDIY/X/NiLD0w==" saltValue="m2kEvzVFQDXZOYf0kg7f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Y25" zoomScaleNormal="85" zoomScaleSheetLayoutView="100" workbookViewId="0">
      <selection activeCell="CK30" sqref="CK3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udjoxBS7ZGILuHL5l2b/SNk9vccceoN1RhkxU7yKWP7Uj77ovs4p2KDMHJel2zLoDMdakYjm+GAawuSsiUhSHw==" saltValue="RDIbAHh6Dhb4XdsrugAK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QyntFDgkX+5hEHy15+ZojdU+pCJbWTi5tqNIkaO14NvzPRZMyoEx55PvfsTp0VQnFfwgkuSfkFC50KRpLrT2Q==" saltValue="Nl5qRE7eMq75XEHDf5yxG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524</v>
      </c>
      <c r="AP7" s="275"/>
      <c r="AQ7" s="276" t="s">
        <v>525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526</v>
      </c>
      <c r="AQ8" s="282" t="s">
        <v>527</v>
      </c>
      <c r="AR8" s="283" t="s">
        <v>528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529</v>
      </c>
      <c r="AL9" s="1181"/>
      <c r="AM9" s="1181"/>
      <c r="AN9" s="1182"/>
      <c r="AO9" s="284">
        <v>4838891</v>
      </c>
      <c r="AP9" s="284">
        <v>136012</v>
      </c>
      <c r="AQ9" s="285">
        <v>104625</v>
      </c>
      <c r="AR9" s="286">
        <v>30</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530</v>
      </c>
      <c r="AL10" s="1181"/>
      <c r="AM10" s="1181"/>
      <c r="AN10" s="1182"/>
      <c r="AO10" s="287">
        <v>31118</v>
      </c>
      <c r="AP10" s="287">
        <v>875</v>
      </c>
      <c r="AQ10" s="288">
        <v>9752</v>
      </c>
      <c r="AR10" s="289">
        <v>-91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531</v>
      </c>
      <c r="AL11" s="1181"/>
      <c r="AM11" s="1181"/>
      <c r="AN11" s="1182"/>
      <c r="AO11" s="287">
        <v>64504</v>
      </c>
      <c r="AP11" s="287">
        <v>1813</v>
      </c>
      <c r="AQ11" s="288">
        <v>1608</v>
      </c>
      <c r="AR11" s="289">
        <v>12.7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532</v>
      </c>
      <c r="AL12" s="1181"/>
      <c r="AM12" s="1181"/>
      <c r="AN12" s="1182"/>
      <c r="AO12" s="287" t="s">
        <v>533</v>
      </c>
      <c r="AP12" s="287" t="s">
        <v>533</v>
      </c>
      <c r="AQ12" s="288">
        <v>4</v>
      </c>
      <c r="AR12" s="289" t="s">
        <v>533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534</v>
      </c>
      <c r="AL13" s="1181"/>
      <c r="AM13" s="1181"/>
      <c r="AN13" s="1182"/>
      <c r="AO13" s="287">
        <v>247967</v>
      </c>
      <c r="AP13" s="287">
        <v>6970</v>
      </c>
      <c r="AQ13" s="288">
        <v>4175</v>
      </c>
      <c r="AR13" s="289">
        <v>66.900000000000006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535</v>
      </c>
      <c r="AL14" s="1181"/>
      <c r="AM14" s="1181"/>
      <c r="AN14" s="1182"/>
      <c r="AO14" s="287">
        <v>109131</v>
      </c>
      <c r="AP14" s="287">
        <v>3067</v>
      </c>
      <c r="AQ14" s="288">
        <v>2340</v>
      </c>
      <c r="AR14" s="289">
        <v>31.1</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536</v>
      </c>
      <c r="AL15" s="1184"/>
      <c r="AM15" s="1184"/>
      <c r="AN15" s="1185"/>
      <c r="AO15" s="287">
        <v>-284028</v>
      </c>
      <c r="AP15" s="287">
        <v>-7983</v>
      </c>
      <c r="AQ15" s="288">
        <v>-8060</v>
      </c>
      <c r="AR15" s="289">
        <v>-1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188</v>
      </c>
      <c r="AL16" s="1184"/>
      <c r="AM16" s="1184"/>
      <c r="AN16" s="1185"/>
      <c r="AO16" s="287">
        <v>5007583</v>
      </c>
      <c r="AP16" s="287">
        <v>140753</v>
      </c>
      <c r="AQ16" s="288">
        <v>114444</v>
      </c>
      <c r="AR16" s="289">
        <v>23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538</v>
      </c>
      <c r="AP20" s="296" t="s">
        <v>539</v>
      </c>
      <c r="AQ20" s="297" t="s">
        <v>540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541</v>
      </c>
      <c r="AL21" s="1187"/>
      <c r="AM21" s="1187"/>
      <c r="AN21" s="1188"/>
      <c r="AO21" s="300">
        <v>13.94</v>
      </c>
      <c r="AP21" s="301">
        <v>10.6</v>
      </c>
      <c r="AQ21" s="302">
        <v>3.34</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542</v>
      </c>
      <c r="AL22" s="1187"/>
      <c r="AM22" s="1187"/>
      <c r="AN22" s="1188"/>
      <c r="AO22" s="305">
        <v>96.6</v>
      </c>
      <c r="AP22" s="306">
        <v>97.5</v>
      </c>
      <c r="AQ22" s="307">
        <v>-0.9</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543</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544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524</v>
      </c>
      <c r="AP30" s="275"/>
      <c r="AQ30" s="276" t="s">
        <v>525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526</v>
      </c>
      <c r="AQ31" s="282" t="s">
        <v>527</v>
      </c>
      <c r="AR31" s="283" t="s">
        <v>528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546</v>
      </c>
      <c r="AL32" s="1195"/>
      <c r="AM32" s="1195"/>
      <c r="AN32" s="1196"/>
      <c r="AO32" s="315">
        <v>3911269</v>
      </c>
      <c r="AP32" s="315">
        <v>109938</v>
      </c>
      <c r="AQ32" s="316">
        <v>72468</v>
      </c>
      <c r="AR32" s="317">
        <v>51.7</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547</v>
      </c>
      <c r="AL33" s="1195"/>
      <c r="AM33" s="1195"/>
      <c r="AN33" s="1196"/>
      <c r="AO33" s="315" t="s">
        <v>533</v>
      </c>
      <c r="AP33" s="315" t="s">
        <v>533</v>
      </c>
      <c r="AQ33" s="316" t="s">
        <v>533</v>
      </c>
      <c r="AR33" s="317" t="s">
        <v>533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548</v>
      </c>
      <c r="AL34" s="1195"/>
      <c r="AM34" s="1195"/>
      <c r="AN34" s="1196"/>
      <c r="AO34" s="315" t="s">
        <v>533</v>
      </c>
      <c r="AP34" s="315" t="s">
        <v>533</v>
      </c>
      <c r="AQ34" s="316">
        <v>1</v>
      </c>
      <c r="AR34" s="317" t="s">
        <v>533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549</v>
      </c>
      <c r="AL35" s="1195"/>
      <c r="AM35" s="1195"/>
      <c r="AN35" s="1196"/>
      <c r="AO35" s="315">
        <v>131866</v>
      </c>
      <c r="AP35" s="315">
        <v>3706</v>
      </c>
      <c r="AQ35" s="316">
        <v>17710</v>
      </c>
      <c r="AR35" s="317">
        <v>-79.099999999999994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550</v>
      </c>
      <c r="AL36" s="1195"/>
      <c r="AM36" s="1195"/>
      <c r="AN36" s="1196"/>
      <c r="AO36" s="315">
        <v>284221</v>
      </c>
      <c r="AP36" s="315">
        <v>7989</v>
      </c>
      <c r="AQ36" s="316">
        <v>2475</v>
      </c>
      <c r="AR36" s="317">
        <v>222.8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551</v>
      </c>
      <c r="AL37" s="1195"/>
      <c r="AM37" s="1195"/>
      <c r="AN37" s="1196"/>
      <c r="AO37" s="315">
        <v>28436</v>
      </c>
      <c r="AP37" s="315">
        <v>799</v>
      </c>
      <c r="AQ37" s="316">
        <v>637</v>
      </c>
      <c r="AR37" s="317">
        <v>25.4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552</v>
      </c>
      <c r="AL38" s="1198"/>
      <c r="AM38" s="1198"/>
      <c r="AN38" s="1199"/>
      <c r="AO38" s="318">
        <v>22</v>
      </c>
      <c r="AP38" s="318">
        <v>1</v>
      </c>
      <c r="AQ38" s="319">
        <v>2</v>
      </c>
      <c r="AR38" s="307">
        <v>-50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553</v>
      </c>
      <c r="AL39" s="1198"/>
      <c r="AM39" s="1198"/>
      <c r="AN39" s="1199"/>
      <c r="AO39" s="315">
        <v>-192437</v>
      </c>
      <c r="AP39" s="315">
        <v>-5409</v>
      </c>
      <c r="AQ39" s="316">
        <v>-3769</v>
      </c>
      <c r="AR39" s="317">
        <v>43.5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554</v>
      </c>
      <c r="AL40" s="1195"/>
      <c r="AM40" s="1195"/>
      <c r="AN40" s="1196"/>
      <c r="AO40" s="315">
        <v>-3097735</v>
      </c>
      <c r="AP40" s="315">
        <v>-87071</v>
      </c>
      <c r="AQ40" s="316">
        <v>-62733</v>
      </c>
      <c r="AR40" s="317">
        <v>38.799999999999997</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301</v>
      </c>
      <c r="AL41" s="1201"/>
      <c r="AM41" s="1201"/>
      <c r="AN41" s="1202"/>
      <c r="AO41" s="315">
        <v>1065642</v>
      </c>
      <c r="AP41" s="315">
        <v>29953</v>
      </c>
      <c r="AQ41" s="316">
        <v>26792</v>
      </c>
      <c r="AR41" s="317">
        <v>11.8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524</v>
      </c>
      <c r="AN49" s="1191" t="s">
        <v>558</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559</v>
      </c>
      <c r="AO50" s="332" t="s">
        <v>560</v>
      </c>
      <c r="AP50" s="333" t="s">
        <v>561</v>
      </c>
      <c r="AQ50" s="334" t="s">
        <v>562</v>
      </c>
      <c r="AR50" s="335" t="s">
        <v>563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564</v>
      </c>
      <c r="AL51" s="328"/>
      <c r="AM51" s="336">
        <v>4856599</v>
      </c>
      <c r="AN51" s="337">
        <v>128822</v>
      </c>
      <c r="AO51" s="338">
        <v>9.6</v>
      </c>
      <c r="AP51" s="339">
        <v>88968</v>
      </c>
      <c r="AQ51" s="340">
        <v>6.8</v>
      </c>
      <c r="AR51" s="341">
        <v>2.8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565</v>
      </c>
      <c r="AM52" s="344">
        <v>2735145</v>
      </c>
      <c r="AN52" s="345">
        <v>72550</v>
      </c>
      <c r="AO52" s="346">
        <v>17.100000000000001</v>
      </c>
      <c r="AP52" s="347">
        <v>45482</v>
      </c>
      <c r="AQ52" s="348">
        <v>5.5</v>
      </c>
      <c r="AR52" s="349">
        <v>11.6</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566</v>
      </c>
      <c r="AL53" s="328"/>
      <c r="AM53" s="336">
        <v>6740410</v>
      </c>
      <c r="AN53" s="337">
        <v>181721</v>
      </c>
      <c r="AO53" s="338">
        <v>41.1</v>
      </c>
      <c r="AP53" s="339">
        <v>85173</v>
      </c>
      <c r="AQ53" s="340">
        <v>-4.3</v>
      </c>
      <c r="AR53" s="341">
        <v>45.4</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565</v>
      </c>
      <c r="AM54" s="344">
        <v>2506104</v>
      </c>
      <c r="AN54" s="345">
        <v>67565</v>
      </c>
      <c r="AO54" s="346">
        <v>-6.9</v>
      </c>
      <c r="AP54" s="347">
        <v>43913</v>
      </c>
      <c r="AQ54" s="348">
        <v>-3.4</v>
      </c>
      <c r="AR54" s="349">
        <v>-3.5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567</v>
      </c>
      <c r="AL55" s="328"/>
      <c r="AM55" s="336">
        <v>9786921</v>
      </c>
      <c r="AN55" s="337">
        <v>266645</v>
      </c>
      <c r="AO55" s="338">
        <v>46.7</v>
      </c>
      <c r="AP55" s="339">
        <v>94081</v>
      </c>
      <c r="AQ55" s="340">
        <v>10.5</v>
      </c>
      <c r="AR55" s="341">
        <v>36.200000000000003</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565</v>
      </c>
      <c r="AM56" s="344">
        <v>5593563</v>
      </c>
      <c r="AN56" s="345">
        <v>152397</v>
      </c>
      <c r="AO56" s="346">
        <v>125.6</v>
      </c>
      <c r="AP56" s="347">
        <v>48949</v>
      </c>
      <c r="AQ56" s="348">
        <v>11.5</v>
      </c>
      <c r="AR56" s="349">
        <v>114.1</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568</v>
      </c>
      <c r="AL57" s="328"/>
      <c r="AM57" s="336">
        <v>4461224</v>
      </c>
      <c r="AN57" s="337">
        <v>122939</v>
      </c>
      <c r="AO57" s="338">
        <v>-53.9</v>
      </c>
      <c r="AP57" s="339">
        <v>92632</v>
      </c>
      <c r="AQ57" s="340">
        <v>-1.5</v>
      </c>
      <c r="AR57" s="341">
        <v>-52.4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565</v>
      </c>
      <c r="AM58" s="344">
        <v>2597948</v>
      </c>
      <c r="AN58" s="345">
        <v>71592</v>
      </c>
      <c r="AO58" s="346">
        <v>-53</v>
      </c>
      <c r="AP58" s="347">
        <v>47978</v>
      </c>
      <c r="AQ58" s="348">
        <v>-2</v>
      </c>
      <c r="AR58" s="349">
        <v>-51</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569</v>
      </c>
      <c r="AL59" s="328"/>
      <c r="AM59" s="336">
        <v>5235129</v>
      </c>
      <c r="AN59" s="337">
        <v>147149</v>
      </c>
      <c r="AO59" s="338">
        <v>19.7</v>
      </c>
      <c r="AP59" s="339">
        <v>96469</v>
      </c>
      <c r="AQ59" s="340">
        <v>4.0999999999999996</v>
      </c>
      <c r="AR59" s="341">
        <v>15.6</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565</v>
      </c>
      <c r="AM60" s="344">
        <v>3398173</v>
      </c>
      <c r="AN60" s="345">
        <v>95516</v>
      </c>
      <c r="AO60" s="346">
        <v>33.4</v>
      </c>
      <c r="AP60" s="347">
        <v>49775</v>
      </c>
      <c r="AQ60" s="348">
        <v>3.7</v>
      </c>
      <c r="AR60" s="349">
        <v>29.7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570</v>
      </c>
      <c r="AL61" s="350"/>
      <c r="AM61" s="351">
        <v>6216057</v>
      </c>
      <c r="AN61" s="352">
        <v>169455</v>
      </c>
      <c r="AO61" s="353">
        <v>12.6</v>
      </c>
      <c r="AP61" s="354">
        <v>91465</v>
      </c>
      <c r="AQ61" s="355">
        <v>3.1</v>
      </c>
      <c r="AR61" s="341">
        <v>9.5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565</v>
      </c>
      <c r="AM62" s="344">
        <v>3366187</v>
      </c>
      <c r="AN62" s="345">
        <v>91924</v>
      </c>
      <c r="AO62" s="346">
        <v>23.2</v>
      </c>
      <c r="AP62" s="347">
        <v>47219</v>
      </c>
      <c r="AQ62" s="348">
        <v>3.1</v>
      </c>
      <c r="AR62" s="349">
        <v>20.100000000000001</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CMz4cvoskPApN3sLuYsTvmH4lecBYvd2H/xouXIYjlToUPfrL110vluyn6+Y+23VTcc6xIq2LLFZ6tWSAa5ng==" saltValue="WhtfljvMQJDZQ+Bscxu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572</v>
      </c>
    </row>
    <row r="121" spans="125:125" ht="13.5" hidden="1" customHeight="1" x14ac:dyDescent="0.15">
      <c r="DU121" s="262"/>
    </row>
  </sheetData>
  <sheetProtection algorithmName="SHA-512" hashValue="2vb2+bd6AEMFzQRvuSQGYe2NdIiB7ru6fo1w01nYsqpFvEUXUvIdA2lonq/8VRbWqoSWcuHW+nElWbj+JnRM9g==" saltValue="BHJyL8MOh/Cvf1gTvrgoo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573</v>
      </c>
    </row>
  </sheetData>
  <sheetProtection algorithmName="SHA-512" hashValue="MhcuxIvbj3Tx98mxFCObkfsRtslYxkMR8LVHX10S7nLltyoBzemP8kwe5JDEabDFPEUewkEssJbuktHK5OaqjQ==" saltValue="WvrwJxB8fe27j9reBylIV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03" t="s">
        <v>3</v>
      </c>
      <c r="D47" s="1203"/>
      <c r="E47" s="1204"/>
      <c r="F47" s="11">
        <v>29.07</v>
      </c>
      <c r="G47" s="12">
        <v>29.24</v>
      </c>
      <c r="H47" s="12">
        <v>26.43</v>
      </c>
      <c r="I47" s="12">
        <v>22.87</v>
      </c>
      <c r="J47" s="13">
        <v>22.71</v>
      </c>
    </row>
    <row r="48" spans="2:10" ht="57.75" customHeight="1" x14ac:dyDescent="0.15">
      <c r="B48" s="14"/>
      <c r="C48" s="1205" t="s">
        <v>4</v>
      </c>
      <c r="D48" s="1205"/>
      <c r="E48" s="1206"/>
      <c r="F48" s="15">
        <v>4.5599999999999996</v>
      </c>
      <c r="G48" s="16">
        <v>3.79</v>
      </c>
      <c r="H48" s="16">
        <v>3.93</v>
      </c>
      <c r="I48" s="16">
        <v>8.4</v>
      </c>
      <c r="J48" s="17">
        <v>4.21</v>
      </c>
    </row>
    <row r="49" spans="2:10" ht="57.75" customHeight="1" thickBot="1" x14ac:dyDescent="0.2">
      <c r="B49" s="18"/>
      <c r="C49" s="1207" t="s">
        <v>5</v>
      </c>
      <c r="D49" s="1207"/>
      <c r="E49" s="1208"/>
      <c r="F49" s="19">
        <v>1.18</v>
      </c>
      <c r="G49" s="20" t="s">
        <v>579</v>
      </c>
      <c r="H49" s="20" t="s">
        <v>580</v>
      </c>
      <c r="I49" s="20">
        <v>1.06</v>
      </c>
      <c r="J49" s="21" t="s">
        <v>581</v>
      </c>
    </row>
    <row r="50" spans="2:10" x14ac:dyDescent="0.15"/>
  </sheetData>
  <sheetProtection algorithmName="SHA-512" hashValue="Oa/UzWhcZ0tgbXB0+Jv68B6wlfgzvoKv0iIp7YPIiyzkTW+R02Dc4IZPeZDC71p0D5o4Tpa4m5cKmN3ouPQdpg==" saltValue="feJC3yWccgBcpCHOnd3q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2023-03-14T07:04:56Z</cp:lastPrinted>
  <dcterms:created xsi:type="dcterms:W3CDTF">2023-02-20T07:25:49Z</dcterms:created>
  <dcterms:modified xsi:type="dcterms:W3CDTF">2023-10-27T06:02:23Z</dcterms:modified>
  <cp:category/>
</cp:coreProperties>
</file>