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<sst xmlns="http://schemas.openxmlformats.org/spreadsheetml/2006/main" count="221" uniqueCount="111">
  <si>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</si>
  <si>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</si>
  <si>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</si>
  <si>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</si>
  <si>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</si>
  <si>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</si>
  <si>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</si>
  <si>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</si>
  <si>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</si>
  <si>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</si>
  <si>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</si>
  <si>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</si>
  <si>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</si>
  <si>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</si>
  <si>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</si>
  <si>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</si>
  <si>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</si>
  <si>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</si>
  <si>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</si>
  <si>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</si>
  <si>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</si>
  <si>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</si>
  <si>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</si>
  <si>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</si>
  <si>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</si>
  <si>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</si>
  <si>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</si>
  <si>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</si>
  <si>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</si>
  <si>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</si>
  <si>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</si>
  <si>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</si>
  <si>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</si>
  <si>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</si>
  <si>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</si>
  <si>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</si>
  <si>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</si>
  <si>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</si>
  <si>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</si>
  <si>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</si>
  <si>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</si>
  <si>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</si>
  <si>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</si>
  <si>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</si>
  <si>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</si>
  <si>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</si>
  <si>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</si>
  <si>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</si>
  <si>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</si>
  <si>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</si>
  <si>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</si>
  <si>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</si>
  <si>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</si>
  <si>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</si>
  <si>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</si>
  <si>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</si>
  <si>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</si>
  <si>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</si>
  <si>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</si>
  <si>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</si>
  <si>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</si>
  <si>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</si>
  <si>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</si>
  <si>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</si>
  <si>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</si>
  <si>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</si>
  <si>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</si>
  <si>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</si>
  <si>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</si>
  <si>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</si>
  <si>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</si>
  <si>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</si>
  <si>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</si>
  <si>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</si>
  <si>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</si>
  <si>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</si>
  <si>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</si>
  <si>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</si>
  <si>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</si>
  <si>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</si>
  <si>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</si>
  <si>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</si>
  <si>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</si>
  <si>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</si>
  <si>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</si>
  <si>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</si>
  <si>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</si>
  <si>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</si>
  <si>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</si>
  <si>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</si>
  <si>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</si>
  <si>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</si>
  <si>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</si>
  <si>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</si>
  <si>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</si>
  <si>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</si>
  <si>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長崎県　五島市</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</si>
  <si>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</si>
  <si>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</si>
  <si>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</si>
  <si>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</si>
  <si>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</si>
  <si>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</si>
  <si>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</si>
  <si>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</si>
  <si>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</si>
  <si>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</si>
  <si>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</si>
  <si>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五島市下水道事業（漁業集落排水事業）は、五島市三井楽町高崎地区にあり、平成14年9月1日に供用を開始している。現在、処理区域内には、31世帯55人が居住していて、そのうち22世帯39人が施設を利用している。
　下水道事業（漁業集落排水事業）の維持管理費については、3割の下水道使用料と7割の一般会計からの繰入金で賄っている。
　この地区は、単一での集落であるため人口減少、高齢化が進んでいることから、経費回収率、施設利用率、水洗化率の低下となり、汚水処理原価については、高くなっている。
　本来であれば、下水道料金の値上げ、近隣地区への事業拡大等が考えられるが、料金については、水道料金との関係、事業拡大については、近隣地区との距離、過疎化等もあり難しいと考える。</t>
    <rPh sb="1" eb="4">
      <t>ゴトウシ</t>
    </rPh>
    <rPh sb="4" eb="7">
      <t>ゲスイドウ</t>
    </rPh>
    <rPh sb="7" eb="9">
      <t>ジギョウ</t>
    </rPh>
    <rPh sb="10" eb="12">
      <t>ギョギョウ</t>
    </rPh>
    <rPh sb="12" eb="14">
      <t>シュウラク</t>
    </rPh>
    <rPh sb="14" eb="16">
      <t>ハイスイ</t>
    </rPh>
    <rPh sb="16" eb="18">
      <t>ジギョウ</t>
    </rPh>
    <rPh sb="21" eb="24">
      <t>ゴトウシ</t>
    </rPh>
    <rPh sb="24" eb="28">
      <t>ミイラクチョウ</t>
    </rPh>
    <rPh sb="28" eb="30">
      <t>タカサキ</t>
    </rPh>
    <rPh sb="30" eb="32">
      <t>チク</t>
    </rPh>
    <rPh sb="36" eb="38">
      <t>ヘイセイ</t>
    </rPh>
    <rPh sb="40" eb="41">
      <t>ネン</t>
    </rPh>
    <rPh sb="42" eb="43">
      <t>ガツ</t>
    </rPh>
    <rPh sb="44" eb="45">
      <t>ニチ</t>
    </rPh>
    <rPh sb="46" eb="48">
      <t>キョウヨウ</t>
    </rPh>
    <rPh sb="49" eb="51">
      <t>カイシ</t>
    </rPh>
    <rPh sb="56" eb="58">
      <t>ゲンザイ</t>
    </rPh>
    <rPh sb="59" eb="61">
      <t>ショリ</t>
    </rPh>
    <rPh sb="61" eb="63">
      <t>クイキ</t>
    </rPh>
    <rPh sb="63" eb="64">
      <t>ナイ</t>
    </rPh>
    <rPh sb="69" eb="71">
      <t>セタイ</t>
    </rPh>
    <rPh sb="73" eb="74">
      <t>ニン</t>
    </rPh>
    <rPh sb="75" eb="77">
      <t>キョジュウ</t>
    </rPh>
    <rPh sb="88" eb="90">
      <t>セタイ</t>
    </rPh>
    <rPh sb="92" eb="93">
      <t>ニン</t>
    </rPh>
    <rPh sb="94" eb="96">
      <t>シセツ</t>
    </rPh>
    <rPh sb="97" eb="99">
      <t>リヨウ</t>
    </rPh>
    <rPh sb="106" eb="109">
      <t>ゲスイドウ</t>
    </rPh>
    <rPh sb="109" eb="111">
      <t>ジギョウ</t>
    </rPh>
    <rPh sb="112" eb="114">
      <t>ギョギョウ</t>
    </rPh>
    <rPh sb="114" eb="116">
      <t>シュウラク</t>
    </rPh>
    <rPh sb="116" eb="118">
      <t>ハイスイ</t>
    </rPh>
    <rPh sb="118" eb="120">
      <t>ジギョウ</t>
    </rPh>
    <rPh sb="122" eb="124">
      <t>イジ</t>
    </rPh>
    <rPh sb="124" eb="126">
      <t>カンリ</t>
    </rPh>
    <rPh sb="126" eb="127">
      <t>ヒ</t>
    </rPh>
    <rPh sb="134" eb="135">
      <t>ワリ</t>
    </rPh>
    <rPh sb="136" eb="139">
      <t>ゲスイドウ</t>
    </rPh>
    <rPh sb="139" eb="142">
      <t>シヨウリョウ</t>
    </rPh>
    <rPh sb="144" eb="145">
      <t>ワリ</t>
    </rPh>
    <rPh sb="146" eb="148">
      <t>イッパン</t>
    </rPh>
    <rPh sb="148" eb="150">
      <t>カイケイ</t>
    </rPh>
    <rPh sb="153" eb="155">
      <t>クリイレ</t>
    </rPh>
    <rPh sb="155" eb="156">
      <t>キン</t>
    </rPh>
    <rPh sb="157" eb="158">
      <t>マカナ</t>
    </rPh>
    <rPh sb="167" eb="169">
      <t>チク</t>
    </rPh>
    <rPh sb="171" eb="173">
      <t>タンイチ</t>
    </rPh>
    <rPh sb="175" eb="177">
      <t>シュウラク</t>
    </rPh>
    <rPh sb="182" eb="184">
      <t>ジンコウ</t>
    </rPh>
    <rPh sb="184" eb="186">
      <t>ゲンショウ</t>
    </rPh>
    <rPh sb="187" eb="190">
      <t>コウレイカ</t>
    </rPh>
    <rPh sb="191" eb="192">
      <t>スス</t>
    </rPh>
    <rPh sb="201" eb="203">
      <t>ケイヒ</t>
    </rPh>
    <rPh sb="203" eb="205">
      <t>カイシュウ</t>
    </rPh>
    <rPh sb="205" eb="206">
      <t>リツ</t>
    </rPh>
    <rPh sb="207" eb="209">
      <t>シセツ</t>
    </rPh>
    <rPh sb="209" eb="212">
      <t>リヨウリツ</t>
    </rPh>
    <rPh sb="213" eb="216">
      <t>スイセンカ</t>
    </rPh>
    <rPh sb="216" eb="217">
      <t>リツ</t>
    </rPh>
    <rPh sb="218" eb="220">
      <t>テイカ</t>
    </rPh>
    <rPh sb="224" eb="226">
      <t>オスイ</t>
    </rPh>
    <rPh sb="226" eb="228">
      <t>ショリ</t>
    </rPh>
    <rPh sb="228" eb="230">
      <t>ゲンカ</t>
    </rPh>
    <rPh sb="236" eb="237">
      <t>タカ</t>
    </rPh>
    <rPh sb="246" eb="248">
      <t>ホンライ</t>
    </rPh>
    <rPh sb="253" eb="256">
      <t>ゲスイドウ</t>
    </rPh>
    <rPh sb="256" eb="258">
      <t>リョウキン</t>
    </rPh>
    <rPh sb="259" eb="261">
      <t>ネア</t>
    </rPh>
    <rPh sb="263" eb="265">
      <t>キンリン</t>
    </rPh>
    <rPh sb="265" eb="267">
      <t>チク</t>
    </rPh>
    <rPh sb="269" eb="271">
      <t>ジギョウ</t>
    </rPh>
    <rPh sb="271" eb="273">
      <t>カクダイ</t>
    </rPh>
    <rPh sb="273" eb="274">
      <t>トウ</t>
    </rPh>
    <rPh sb="275" eb="276">
      <t>カンガ</t>
    </rPh>
    <rPh sb="282" eb="284">
      <t>リョウキン</t>
    </rPh>
    <rPh sb="290" eb="292">
      <t>スイドウ</t>
    </rPh>
    <rPh sb="292" eb="294">
      <t>リョウキン</t>
    </rPh>
    <rPh sb="296" eb="298">
      <t>カンケイ</t>
    </rPh>
    <rPh sb="299" eb="301">
      <t>ジギョウ</t>
    </rPh>
    <rPh sb="301" eb="303">
      <t>カクダイ</t>
    </rPh>
    <rPh sb="309" eb="311">
      <t>キンリン</t>
    </rPh>
    <rPh sb="311" eb="313">
      <t>チク</t>
    </rPh>
    <rPh sb="315" eb="317">
      <t>キョリ</t>
    </rPh>
    <rPh sb="318" eb="321">
      <t>カソカ</t>
    </rPh>
    <rPh sb="321" eb="322">
      <t>トウ</t>
    </rPh>
    <rPh sb="325" eb="326">
      <t>ムズカ</t>
    </rPh>
    <rPh sb="329" eb="330">
      <t>カンガ</t>
    </rPh>
    <phoneticPr fontId="4"/>
  </si>
  <si>
    <t>・施設については、平成14年供用ということもあり、これまで維持費にかかる経費は掛かっていないが、施設の立地場所が海岸際ということから、今後、塩害等の被害が考えられるため施設の維持管理に係る経費問題が考えられる。</t>
    <rPh sb="1" eb="3">
      <t>シセツ</t>
    </rPh>
    <rPh sb="9" eb="11">
      <t>ヘイセイ</t>
    </rPh>
    <rPh sb="13" eb="14">
      <t>ネン</t>
    </rPh>
    <rPh sb="14" eb="16">
      <t>キョウヨウ</t>
    </rPh>
    <rPh sb="29" eb="32">
      <t>イジヒ</t>
    </rPh>
    <rPh sb="36" eb="38">
      <t>ケイヒ</t>
    </rPh>
    <rPh sb="39" eb="40">
      <t>カ</t>
    </rPh>
    <rPh sb="48" eb="50">
      <t>シセツ</t>
    </rPh>
    <rPh sb="51" eb="53">
      <t>リッチ</t>
    </rPh>
    <rPh sb="53" eb="55">
      <t>バショ</t>
    </rPh>
    <rPh sb="56" eb="58">
      <t>カイガン</t>
    </rPh>
    <rPh sb="58" eb="59">
      <t>ギワ</t>
    </rPh>
    <rPh sb="67" eb="69">
      <t>コンゴ</t>
    </rPh>
    <rPh sb="70" eb="72">
      <t>エンガイ</t>
    </rPh>
    <rPh sb="72" eb="73">
      <t>トウ</t>
    </rPh>
    <rPh sb="74" eb="76">
      <t>ヒガイ</t>
    </rPh>
    <rPh sb="77" eb="78">
      <t>カンガ</t>
    </rPh>
    <rPh sb="84" eb="86">
      <t>シセツ</t>
    </rPh>
    <rPh sb="87" eb="89">
      <t>イジ</t>
    </rPh>
    <rPh sb="89" eb="91">
      <t>カンリ</t>
    </rPh>
    <rPh sb="92" eb="93">
      <t>カカ</t>
    </rPh>
    <rPh sb="94" eb="96">
      <t>ケイヒ</t>
    </rPh>
    <rPh sb="96" eb="98">
      <t>モンダイ</t>
    </rPh>
    <rPh sb="99" eb="100">
      <t>カンガ</t>
    </rPh>
    <phoneticPr fontId="4"/>
  </si>
  <si>
    <t>・五島市下水道事業（漁業集落排水事業）経営については、人口減少、高齢化、施設の老朽化、立地等を考えると、下水道使用料のみでの経営は非常に困難であると考える。
　今後の下水道事業については、水洗化の普及率向上に努める。</t>
    <rPh sb="1" eb="4">
      <t>ゴトウシ</t>
    </rPh>
    <rPh sb="4" eb="7">
      <t>ゲスイドウ</t>
    </rPh>
    <rPh sb="7" eb="9">
      <t>ジギョウ</t>
    </rPh>
    <rPh sb="10" eb="12">
      <t>ギョギョウ</t>
    </rPh>
    <rPh sb="12" eb="14">
      <t>シュウラク</t>
    </rPh>
    <rPh sb="14" eb="16">
      <t>ハイスイ</t>
    </rPh>
    <rPh sb="16" eb="18">
      <t>ジギョウ</t>
    </rPh>
    <rPh sb="19" eb="21">
      <t>ケイエイ</t>
    </rPh>
    <rPh sb="27" eb="29">
      <t>ジンコウ</t>
    </rPh>
    <rPh sb="29" eb="31">
      <t>ゲンショウ</t>
    </rPh>
    <rPh sb="32" eb="35">
      <t>コウレイカ</t>
    </rPh>
    <rPh sb="36" eb="38">
      <t>シセツ</t>
    </rPh>
    <rPh sb="39" eb="42">
      <t>ロウキュウカ</t>
    </rPh>
    <rPh sb="43" eb="45">
      <t>リッチ</t>
    </rPh>
    <rPh sb="45" eb="46">
      <t>トウ</t>
    </rPh>
    <rPh sb="47" eb="48">
      <t>カンガ</t>
    </rPh>
    <rPh sb="52" eb="55">
      <t>ゲスイドウ</t>
    </rPh>
    <rPh sb="55" eb="58">
      <t>シヨウリョウ</t>
    </rPh>
    <rPh sb="62" eb="64">
      <t>ケイエイ</t>
    </rPh>
    <rPh sb="65" eb="67">
      <t>ヒジョウ</t>
    </rPh>
    <rPh sb="68" eb="70">
      <t>コンナン</t>
    </rPh>
    <rPh sb="74" eb="75">
      <t>カンガ</t>
    </rPh>
    <rPh sb="80" eb="82">
      <t>コンゴ</t>
    </rPh>
    <rPh sb="83" eb="86">
      <t>ゲスイドウ</t>
    </rPh>
    <rPh sb="86" eb="88">
      <t>ジギョウ</t>
    </rPh>
    <rPh sb="94" eb="97">
      <t>スイセンカ</t>
    </rPh>
    <rPh sb="98" eb="100">
      <t>フキュウ</t>
    </rPh>
    <rPh sb="100" eb="101">
      <t>リツ</t>
    </rPh>
    <rPh sb="101" eb="103">
      <t>コウジョウ</t>
    </rPh>
    <rPh sb="104" eb="10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</si>
</sst>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882368"/>
        <c:axId val="858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85882368"/>
        <c:axId val="85884288"/>
      </c:lineChart>
      <c:dateAx>
        <c:axId val="85882368"/>
        <c:scaling>
          <c:orientation val="minMax"/>
        </c:scaling>
        <c:delete val="1"/>
        <c:axPos val="b"/>
        <c:numFmt formatCode="ge" sourceLinked="1"/>
        <c:majorTickMark val="none"/>
        <c:minorTickMark val="none"/>
        <c:tickLblPos val="none"/>
        <c:crossAx val="85884288"/>
        <c:crosses val="autoZero"/>
        <c:auto val="1"/>
        <c:lblOffset val="100"/>
        <c:baseTimeUnit val="years"/>
      </c:dateAx>
      <c:valAx>
        <c:axId val="858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13.58</c:v>
                </c:pt>
                <c:pt idx="1">
                  <c:v>12.35</c:v>
                </c:pt>
                <c:pt idx="2">
                  <c:v>12.35</c:v>
                </c:pt>
                <c:pt idx="3">
                  <c:v>11.11</c:v>
                </c:pt>
                <c:pt idx="4">
                  <c:v>11.11</c:v>
                </c:pt>
              </c:numCache>
            </c:numRef>
          </c:val>
        </c:ser>
        <c:dLbls>
          <c:showLegendKey val="0"/>
          <c:showVal val="0"/>
          <c:showCatName val="0"/>
          <c:showSerName val="0"/>
          <c:showPercent val="0"/>
          <c:showBubbleSize val="0"/>
        </c:dLbls>
        <c:gapWidth val="150"/>
        <c:axId val="88598400"/>
        <c:axId val="8862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32.46</c:v>
                </c:pt>
                <c:pt idx="1">
                  <c:v>32.93</c:v>
                </c:pt>
                <c:pt idx="2">
                  <c:v>34.71</c:v>
                </c:pt>
                <c:pt idx="3">
                  <c:v>32.22</c:v>
                </c:pt>
                <c:pt idx="4">
                  <c:v>31.36</c:v>
                </c:pt>
              </c:numCache>
            </c:numRef>
          </c:val>
          <c:smooth val="0"/>
        </c:ser>
        <c:dLbls>
          <c:showLegendKey val="0"/>
          <c:showVal val="0"/>
          <c:showCatName val="0"/>
          <c:showSerName val="0"/>
          <c:showPercent val="0"/>
          <c:showBubbleSize val="0"/>
        </c:dLbls>
        <c:marker val="1"/>
        <c:smooth val="0"/>
        <c:axId val="88598400"/>
        <c:axId val="88621056"/>
      </c:lineChart>
      <c:dateAx>
        <c:axId val="88598400"/>
        <c:scaling>
          <c:orientation val="minMax"/>
        </c:scaling>
        <c:delete val="1"/>
        <c:axPos val="b"/>
        <c:numFmt formatCode="ge" sourceLinked="1"/>
        <c:majorTickMark val="none"/>
        <c:minorTickMark val="none"/>
        <c:tickLblPos val="none"/>
        <c:crossAx val="88621056"/>
        <c:crosses val="autoZero"/>
        <c:auto val="1"/>
        <c:lblOffset val="100"/>
        <c:baseTimeUnit val="years"/>
      </c:dateAx>
      <c:valAx>
        <c:axId val="886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9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75.709999999999994</c:v>
                </c:pt>
                <c:pt idx="1">
                  <c:v>79.69</c:v>
                </c:pt>
                <c:pt idx="2">
                  <c:v>69.81</c:v>
                </c:pt>
                <c:pt idx="3">
                  <c:v>57.14</c:v>
                </c:pt>
                <c:pt idx="4">
                  <c:v>70.91</c:v>
                </c:pt>
              </c:numCache>
            </c:numRef>
          </c:val>
        </c:ser>
        <c:dLbls>
          <c:showLegendKey val="0"/>
          <c:showVal val="0"/>
          <c:showCatName val="0"/>
          <c:showSerName val="0"/>
          <c:showPercent val="0"/>
          <c:showBubbleSize val="0"/>
        </c:dLbls>
        <c:gapWidth val="150"/>
        <c:axId val="88655360"/>
        <c:axId val="8865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88655360"/>
        <c:axId val="88657280"/>
      </c:lineChart>
      <c:dateAx>
        <c:axId val="88655360"/>
        <c:scaling>
          <c:orientation val="minMax"/>
        </c:scaling>
        <c:delete val="1"/>
        <c:axPos val="b"/>
        <c:numFmt formatCode="ge" sourceLinked="1"/>
        <c:majorTickMark val="none"/>
        <c:minorTickMark val="none"/>
        <c:tickLblPos val="none"/>
        <c:crossAx val="88657280"/>
        <c:crosses val="autoZero"/>
        <c:auto val="1"/>
        <c:lblOffset val="100"/>
        <c:baseTimeUnit val="years"/>
      </c:dateAx>
      <c:valAx>
        <c:axId val="886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5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95.96</c:v>
                </c:pt>
                <c:pt idx="1">
                  <c:v>100</c:v>
                </c:pt>
                <c:pt idx="2">
                  <c:v>100</c:v>
                </c:pt>
                <c:pt idx="3">
                  <c:v>100</c:v>
                </c:pt>
                <c:pt idx="4">
                  <c:v>100</c:v>
                </c:pt>
              </c:numCache>
            </c:numRef>
          </c:val>
        </c:ser>
        <c:dLbls>
          <c:showLegendKey val="0"/>
          <c:showVal val="0"/>
          <c:showCatName val="0"/>
          <c:showSerName val="0"/>
          <c:showPercent val="0"/>
          <c:showBubbleSize val="0"/>
        </c:dLbls>
        <c:gapWidth val="150"/>
        <c:axId val="86840448"/>
        <c:axId val="8684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840448"/>
        <c:axId val="86842368"/>
      </c:lineChart>
      <c:dateAx>
        <c:axId val="86840448"/>
        <c:scaling>
          <c:orientation val="minMax"/>
        </c:scaling>
        <c:delete val="1"/>
        <c:axPos val="b"/>
        <c:numFmt formatCode="ge" sourceLinked="1"/>
        <c:majorTickMark val="none"/>
        <c:minorTickMark val="none"/>
        <c:tickLblPos val="none"/>
        <c:crossAx val="86842368"/>
        <c:crosses val="autoZero"/>
        <c:auto val="1"/>
        <c:lblOffset val="100"/>
        <c:baseTimeUnit val="years"/>
      </c:dateAx>
      <c:valAx>
        <c:axId val="8684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4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893312"/>
        <c:axId val="868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893312"/>
        <c:axId val="86895232"/>
      </c:lineChart>
      <c:dateAx>
        <c:axId val="86893312"/>
        <c:scaling>
          <c:orientation val="minMax"/>
        </c:scaling>
        <c:delete val="1"/>
        <c:axPos val="b"/>
        <c:numFmt formatCode="ge" sourceLinked="1"/>
        <c:majorTickMark val="none"/>
        <c:minorTickMark val="none"/>
        <c:tickLblPos val="none"/>
        <c:crossAx val="86895232"/>
        <c:crosses val="autoZero"/>
        <c:auto val="1"/>
        <c:lblOffset val="100"/>
        <c:baseTimeUnit val="years"/>
      </c:dateAx>
      <c:valAx>
        <c:axId val="868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995328"/>
        <c:axId val="8699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995328"/>
        <c:axId val="86997248"/>
      </c:lineChart>
      <c:dateAx>
        <c:axId val="86995328"/>
        <c:scaling>
          <c:orientation val="minMax"/>
        </c:scaling>
        <c:delete val="1"/>
        <c:axPos val="b"/>
        <c:numFmt formatCode="ge" sourceLinked="1"/>
        <c:majorTickMark val="none"/>
        <c:minorTickMark val="none"/>
        <c:tickLblPos val="none"/>
        <c:crossAx val="86997248"/>
        <c:crosses val="autoZero"/>
        <c:auto val="1"/>
        <c:lblOffset val="100"/>
        <c:baseTimeUnit val="years"/>
      </c:dateAx>
      <c:valAx>
        <c:axId val="8699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9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029632"/>
        <c:axId val="8834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029632"/>
        <c:axId val="88346624"/>
      </c:lineChart>
      <c:dateAx>
        <c:axId val="87029632"/>
        <c:scaling>
          <c:orientation val="minMax"/>
        </c:scaling>
        <c:delete val="1"/>
        <c:axPos val="b"/>
        <c:numFmt formatCode="ge" sourceLinked="1"/>
        <c:majorTickMark val="none"/>
        <c:minorTickMark val="none"/>
        <c:tickLblPos val="none"/>
        <c:crossAx val="88346624"/>
        <c:crosses val="autoZero"/>
        <c:auto val="1"/>
        <c:lblOffset val="100"/>
        <c:baseTimeUnit val="years"/>
      </c:dateAx>
      <c:valAx>
        <c:axId val="8834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2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387968"/>
        <c:axId val="8838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87968"/>
        <c:axId val="88389888"/>
      </c:lineChart>
      <c:dateAx>
        <c:axId val="88387968"/>
        <c:scaling>
          <c:orientation val="minMax"/>
        </c:scaling>
        <c:delete val="1"/>
        <c:axPos val="b"/>
        <c:numFmt formatCode="ge" sourceLinked="1"/>
        <c:majorTickMark val="none"/>
        <c:minorTickMark val="none"/>
        <c:tickLblPos val="none"/>
        <c:crossAx val="88389888"/>
        <c:crosses val="autoZero"/>
        <c:auto val="1"/>
        <c:lblOffset val="100"/>
        <c:baseTimeUnit val="years"/>
      </c:dateAx>
      <c:valAx>
        <c:axId val="8838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8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407424"/>
        <c:axId val="8843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88407424"/>
        <c:axId val="88430080"/>
      </c:lineChart>
      <c:dateAx>
        <c:axId val="88407424"/>
        <c:scaling>
          <c:orientation val="minMax"/>
        </c:scaling>
        <c:delete val="1"/>
        <c:axPos val="b"/>
        <c:numFmt formatCode="ge" sourceLinked="1"/>
        <c:majorTickMark val="none"/>
        <c:minorTickMark val="none"/>
        <c:tickLblPos val="none"/>
        <c:crossAx val="88430080"/>
        <c:crosses val="autoZero"/>
        <c:auto val="1"/>
        <c:lblOffset val="100"/>
        <c:baseTimeUnit val="years"/>
      </c:dateAx>
      <c:valAx>
        <c:axId val="8843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42.08</c:v>
                </c:pt>
                <c:pt idx="1">
                  <c:v>37.69</c:v>
                </c:pt>
                <c:pt idx="2">
                  <c:v>34.130000000000003</c:v>
                </c:pt>
                <c:pt idx="3">
                  <c:v>29.76</c:v>
                </c:pt>
                <c:pt idx="4">
                  <c:v>31.56</c:v>
                </c:pt>
              </c:numCache>
            </c:numRef>
          </c:val>
        </c:ser>
        <c:dLbls>
          <c:showLegendKey val="0"/>
          <c:showVal val="0"/>
          <c:showCatName val="0"/>
          <c:showSerName val="0"/>
          <c:showPercent val="0"/>
          <c:showBubbleSize val="0"/>
        </c:dLbls>
        <c:gapWidth val="150"/>
        <c:axId val="88468480"/>
        <c:axId val="8847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88468480"/>
        <c:axId val="88470656"/>
      </c:lineChart>
      <c:dateAx>
        <c:axId val="88468480"/>
        <c:scaling>
          <c:orientation val="minMax"/>
        </c:scaling>
        <c:delete val="1"/>
        <c:axPos val="b"/>
        <c:numFmt formatCode="ge" sourceLinked="1"/>
        <c:majorTickMark val="none"/>
        <c:minorTickMark val="none"/>
        <c:tickLblPos val="none"/>
        <c:crossAx val="88470656"/>
        <c:crosses val="autoZero"/>
        <c:auto val="1"/>
        <c:lblOffset val="100"/>
        <c:baseTimeUnit val="years"/>
      </c:dateAx>
      <c:valAx>
        <c:axId val="8847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441.56</c:v>
                </c:pt>
                <c:pt idx="1">
                  <c:v>488.74</c:v>
                </c:pt>
                <c:pt idx="2">
                  <c:v>563.19000000000005</c:v>
                </c:pt>
                <c:pt idx="3">
                  <c:v>656.64</c:v>
                </c:pt>
                <c:pt idx="4">
                  <c:v>610.11</c:v>
                </c:pt>
              </c:numCache>
            </c:numRef>
          </c:val>
        </c:ser>
        <c:dLbls>
          <c:showLegendKey val="0"/>
          <c:showVal val="0"/>
          <c:showCatName val="0"/>
          <c:showSerName val="0"/>
          <c:showPercent val="0"/>
          <c:showBubbleSize val="0"/>
        </c:dLbls>
        <c:gapWidth val="150"/>
        <c:axId val="88561920"/>
        <c:axId val="8856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88561920"/>
        <c:axId val="88568192"/>
      </c:lineChart>
      <c:dateAx>
        <c:axId val="88561920"/>
        <c:scaling>
          <c:orientation val="minMax"/>
        </c:scaling>
        <c:delete val="1"/>
        <c:axPos val="b"/>
        <c:numFmt formatCode="ge" sourceLinked="1"/>
        <c:majorTickMark val="none"/>
        <c:minorTickMark val="none"/>
        <c:tickLblPos val="none"/>
        <c:crossAx val="88568192"/>
        <c:crosses val="autoZero"/>
        <c:auto val="1"/>
        <c:lblOffset val="100"/>
        <c:baseTimeUnit val="years"/>
      </c:dateAx>
      <c:valAx>
        <c:axId val="885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6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CC77" sqref="CC7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長崎県　五島市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39614</v>
      </c>
      <c r="AM8" s="47"/>
      <c r="AN8" s="47"/>
      <c r="AO8" s="47"/>
      <c r="AP8" s="47"/>
      <c r="AQ8" s="47"/>
      <c r="AR8" s="47"/>
      <c r="AS8" s="47"/>
      <c r="AT8" s="43">
        <f>データ!S6</f>
        <v>420.04</v>
      </c>
      <c r="AU8" s="43"/>
      <c r="AV8" s="43"/>
      <c r="AW8" s="43"/>
      <c r="AX8" s="43"/>
      <c r="AY8" s="43"/>
      <c r="AZ8" s="43"/>
      <c r="BA8" s="43"/>
      <c r="BB8" s="43">
        <f>データ!T6</f>
        <v>94.31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0.14000000000000001</v>
      </c>
      <c r="Q10" s="43"/>
      <c r="R10" s="43"/>
      <c r="S10" s="43"/>
      <c r="T10" s="43"/>
      <c r="U10" s="43"/>
      <c r="V10" s="43"/>
      <c r="W10" s="43">
        <f>データ!P6</f>
        <v>100</v>
      </c>
      <c r="X10" s="43"/>
      <c r="Y10" s="43"/>
      <c r="Z10" s="43"/>
      <c r="AA10" s="43"/>
      <c r="AB10" s="43"/>
      <c r="AC10" s="43"/>
      <c r="AD10" s="47">
        <f>データ!Q6</f>
        <v>3240</v>
      </c>
      <c r="AE10" s="47"/>
      <c r="AF10" s="47"/>
      <c r="AG10" s="47"/>
      <c r="AH10" s="47"/>
      <c r="AI10" s="47"/>
      <c r="AJ10" s="47"/>
      <c r="AK10" s="2"/>
      <c r="AL10" s="47">
        <f>データ!U6</f>
        <v>55</v>
      </c>
      <c r="AM10" s="47"/>
      <c r="AN10" s="47"/>
      <c r="AO10" s="47"/>
      <c r="AP10" s="47"/>
      <c r="AQ10" s="47"/>
      <c r="AR10" s="47"/>
      <c r="AS10" s="47"/>
      <c r="AT10" s="43">
        <f>データ!V6</f>
        <v>0.14000000000000001</v>
      </c>
      <c r="AU10" s="43"/>
      <c r="AV10" s="43"/>
      <c r="AW10" s="43"/>
      <c r="AX10" s="43"/>
      <c r="AY10" s="43"/>
      <c r="AZ10" s="43"/>
      <c r="BA10" s="43"/>
      <c r="BB10" s="43">
        <f>データ!W6</f>
        <v>392.86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422118</v>
      </c>
      <c r="D6" s="31">
        <f t="shared" si="3"/>
        <v>47</v>
      </c>
      <c r="E6" s="31">
        <f t="shared" si="3"/>
        <v>17</v>
      </c>
      <c r="F6" s="31">
        <f t="shared" si="3"/>
        <v>6</v>
      </c>
      <c r="G6" s="31">
        <f t="shared" si="3"/>
        <v>0</v>
      </c>
      <c r="H6" s="31" t="str">
        <f t="shared" si="3"/>
        <v>長崎県　五島市</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0.14000000000000001</v>
      </c>
      <c r="P6" s="32">
        <f t="shared" si="3"/>
        <v>100</v>
      </c>
      <c r="Q6" s="32">
        <f t="shared" si="3"/>
        <v>3240</v>
      </c>
      <c r="R6" s="32">
        <f t="shared" si="3"/>
        <v>39614</v>
      </c>
      <c r="S6" s="32">
        <f t="shared" si="3"/>
        <v>420.04</v>
      </c>
      <c r="T6" s="32">
        <f t="shared" si="3"/>
        <v>94.31</v>
      </c>
      <c r="U6" s="32">
        <f t="shared" si="3"/>
        <v>55</v>
      </c>
      <c r="V6" s="32">
        <f t="shared" si="3"/>
        <v>0.14000000000000001</v>
      </c>
      <c r="W6" s="32">
        <f t="shared" si="3"/>
        <v>392.86</v>
      </c>
      <c r="X6" s="33">
        <f>IF(X7="",NA(),X7)</f>
        <v>95.96</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1546.01</v>
      </c>
      <c r="BK6" s="33">
        <f t="shared" si="7"/>
        <v>1723.1</v>
      </c>
      <c r="BL6" s="33">
        <f t="shared" si="7"/>
        <v>1665.33</v>
      </c>
      <c r="BM6" s="33">
        <f t="shared" si="7"/>
        <v>1716.47</v>
      </c>
      <c r="BN6" s="33">
        <f t="shared" si="7"/>
        <v>1741.94</v>
      </c>
      <c r="BO6" s="32" t="str">
        <f>IF(BO7="","",IF(BO7="-","【-】","【"&amp;SUBSTITUTE(TEXT(BO7,"#,##0.00"),"-","△")&amp;"】"))</f>
        <v>【1,078.58】</v>
      </c>
      <c r="BP6" s="33">
        <f>IF(BP7="",NA(),BP7)</f>
        <v>42.08</v>
      </c>
      <c r="BQ6" s="33">
        <f t="shared" ref="BQ6:BY6" si="8">IF(BQ7="",NA(),BQ7)</f>
        <v>37.69</v>
      </c>
      <c r="BR6" s="33">
        <f t="shared" si="8"/>
        <v>34.130000000000003</v>
      </c>
      <c r="BS6" s="33">
        <f t="shared" si="8"/>
        <v>29.76</v>
      </c>
      <c r="BT6" s="33">
        <f t="shared" si="8"/>
        <v>31.56</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441.56</v>
      </c>
      <c r="CB6" s="33">
        <f t="shared" ref="CB6:CJ6" si="9">IF(CB7="",NA(),CB7)</f>
        <v>488.74</v>
      </c>
      <c r="CC6" s="33">
        <f t="shared" si="9"/>
        <v>563.19000000000005</v>
      </c>
      <c r="CD6" s="33">
        <f t="shared" si="9"/>
        <v>656.64</v>
      </c>
      <c r="CE6" s="33">
        <f t="shared" si="9"/>
        <v>610.11</v>
      </c>
      <c r="CF6" s="33">
        <f t="shared" si="9"/>
        <v>438.41</v>
      </c>
      <c r="CG6" s="33">
        <f t="shared" si="9"/>
        <v>459.38</v>
      </c>
      <c r="CH6" s="33">
        <f t="shared" si="9"/>
        <v>438.71</v>
      </c>
      <c r="CI6" s="33">
        <f t="shared" si="9"/>
        <v>463.38</v>
      </c>
      <c r="CJ6" s="33">
        <f t="shared" si="9"/>
        <v>510.15</v>
      </c>
      <c r="CK6" s="32" t="str">
        <f>IF(CK7="","",IF(CK7="-","【-】","【"&amp;SUBSTITUTE(TEXT(CK7,"#,##0.00"),"-","△")&amp;"】"))</f>
        <v>【419.50】</v>
      </c>
      <c r="CL6" s="33">
        <f>IF(CL7="",NA(),CL7)</f>
        <v>13.58</v>
      </c>
      <c r="CM6" s="33">
        <f t="shared" ref="CM6:CU6" si="10">IF(CM7="",NA(),CM7)</f>
        <v>12.35</v>
      </c>
      <c r="CN6" s="33">
        <f t="shared" si="10"/>
        <v>12.35</v>
      </c>
      <c r="CO6" s="33">
        <f t="shared" si="10"/>
        <v>11.11</v>
      </c>
      <c r="CP6" s="33">
        <f t="shared" si="10"/>
        <v>11.11</v>
      </c>
      <c r="CQ6" s="33">
        <f t="shared" si="10"/>
        <v>32.46</v>
      </c>
      <c r="CR6" s="33">
        <f t="shared" si="10"/>
        <v>32.93</v>
      </c>
      <c r="CS6" s="33">
        <f t="shared" si="10"/>
        <v>34.71</v>
      </c>
      <c r="CT6" s="33">
        <f t="shared" si="10"/>
        <v>32.22</v>
      </c>
      <c r="CU6" s="33">
        <f t="shared" si="10"/>
        <v>31.36</v>
      </c>
      <c r="CV6" s="32" t="str">
        <f>IF(CV7="","",IF(CV7="-","【-】","【"&amp;SUBSTITUTE(TEXT(CV7,"#,##0.00"),"-","△")&amp;"】"))</f>
        <v>【35.95】</v>
      </c>
      <c r="CW6" s="33">
        <f>IF(CW7="",NA(),CW7)</f>
        <v>75.709999999999994</v>
      </c>
      <c r="CX6" s="33">
        <f t="shared" ref="CX6:DF6" si="11">IF(CX7="",NA(),CX7)</f>
        <v>79.69</v>
      </c>
      <c r="CY6" s="33">
        <f t="shared" si="11"/>
        <v>69.81</v>
      </c>
      <c r="CZ6" s="33">
        <f t="shared" si="11"/>
        <v>57.14</v>
      </c>
      <c r="DA6" s="33">
        <f t="shared" si="11"/>
        <v>70.91</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422118</v>
      </c>
      <c r="D7" s="35">
        <v>47</v>
      </c>
      <c r="E7" s="35">
        <v>17</v>
      </c>
      <c r="F7" s="35">
        <v>6</v>
      </c>
      <c r="G7" s="35">
        <v>0</v>
      </c>
      <c r="H7" s="35" t="s">
        <v>96</v>
      </c>
      <c r="I7" s="35" t="s">
        <v>97</v>
      </c>
      <c r="J7" s="35" t="s">
        <v>98</v>
      </c>
      <c r="K7" s="35" t="s">
        <v>99</v>
      </c>
      <c r="L7" s="35" t="s">
        <v>100</v>
      </c>
      <c r="M7" s="36" t="s">
        <v>101</v>
      </c>
      <c r="N7" s="36" t="s">
        <v>102</v>
      </c>
      <c r="O7" s="36">
        <v>0.14000000000000001</v>
      </c>
      <c r="P7" s="36">
        <v>100</v>
      </c>
      <c r="Q7" s="36">
        <v>3240</v>
      </c>
      <c r="R7" s="36">
        <v>39614</v>
      </c>
      <c r="S7" s="36">
        <v>420.04</v>
      </c>
      <c r="T7" s="36">
        <v>94.31</v>
      </c>
      <c r="U7" s="36">
        <v>55</v>
      </c>
      <c r="V7" s="36">
        <v>0.14000000000000001</v>
      </c>
      <c r="W7" s="36">
        <v>392.86</v>
      </c>
      <c r="X7" s="36">
        <v>95.96</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1546.01</v>
      </c>
      <c r="BK7" s="36">
        <v>1723.1</v>
      </c>
      <c r="BL7" s="36">
        <v>1665.33</v>
      </c>
      <c r="BM7" s="36">
        <v>1716.47</v>
      </c>
      <c r="BN7" s="36">
        <v>1741.94</v>
      </c>
      <c r="BO7" s="36">
        <v>1078.58</v>
      </c>
      <c r="BP7" s="36">
        <v>42.08</v>
      </c>
      <c r="BQ7" s="36">
        <v>37.69</v>
      </c>
      <c r="BR7" s="36">
        <v>34.130000000000003</v>
      </c>
      <c r="BS7" s="36">
        <v>29.76</v>
      </c>
      <c r="BT7" s="36">
        <v>31.56</v>
      </c>
      <c r="BU7" s="36">
        <v>38.049999999999997</v>
      </c>
      <c r="BV7" s="36">
        <v>35.909999999999997</v>
      </c>
      <c r="BW7" s="36">
        <v>37.92</v>
      </c>
      <c r="BX7" s="36">
        <v>35.049999999999997</v>
      </c>
      <c r="BY7" s="36">
        <v>33.86</v>
      </c>
      <c r="BZ7" s="36">
        <v>40.39</v>
      </c>
      <c r="CA7" s="36">
        <v>441.56</v>
      </c>
      <c r="CB7" s="36">
        <v>488.74</v>
      </c>
      <c r="CC7" s="36">
        <v>563.19000000000005</v>
      </c>
      <c r="CD7" s="36">
        <v>656.64</v>
      </c>
      <c r="CE7" s="36">
        <v>610.11</v>
      </c>
      <c r="CF7" s="36">
        <v>438.41</v>
      </c>
      <c r="CG7" s="36">
        <v>459.38</v>
      </c>
      <c r="CH7" s="36">
        <v>438.71</v>
      </c>
      <c r="CI7" s="36">
        <v>463.38</v>
      </c>
      <c r="CJ7" s="36">
        <v>510.15</v>
      </c>
      <c r="CK7" s="36">
        <v>419.5</v>
      </c>
      <c r="CL7" s="36">
        <v>13.58</v>
      </c>
      <c r="CM7" s="36">
        <v>12.35</v>
      </c>
      <c r="CN7" s="36">
        <v>12.35</v>
      </c>
      <c r="CO7" s="36">
        <v>11.11</v>
      </c>
      <c r="CP7" s="36">
        <v>11.11</v>
      </c>
      <c r="CQ7" s="36">
        <v>32.46</v>
      </c>
      <c r="CR7" s="36">
        <v>32.93</v>
      </c>
      <c r="CS7" s="36">
        <v>34.71</v>
      </c>
      <c r="CT7" s="36">
        <v>32.22</v>
      </c>
      <c r="CU7" s="36">
        <v>31.36</v>
      </c>
      <c r="CV7" s="36">
        <v>35.950000000000003</v>
      </c>
      <c r="CW7" s="36">
        <v>75.709999999999994</v>
      </c>
      <c r="CX7" s="36">
        <v>79.69</v>
      </c>
      <c r="CY7" s="36">
        <v>69.81</v>
      </c>
      <c r="CZ7" s="36">
        <v>57.14</v>
      </c>
      <c r="DA7" s="36">
        <v>70.91</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五島市</cp:lastModifiedBy>
  <cp:lastPrinted>2016-02-12T08:05:18Z</cp:lastPrinted>
  <dcterms:created xsi:type="dcterms:W3CDTF">2016-01-14T11:08:38Z</dcterms:created>
  <dcterms:modified xsi:type="dcterms:W3CDTF">2016-03-01T05:48:44Z</dcterms:modified>
</cp:coreProperties>
</file>