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30" yWindow="0" windowWidth="20670" windowHeight="1033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<sst xmlns="http://schemas.openxmlformats.org/spreadsheetml/2006/main" count="217" uniqueCount="107">
  <si>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</si>
  <si>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</si>
  <si>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</si>
  <si>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</si>
  <si>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</si>
  <si>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</si>
  <si>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</si>
  <si>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</si>
  <si>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</si>
  <si>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</si>
  <si>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</si>
  <si>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</si>
  <si>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</si>
  <si>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</si>
  <si>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</si>
  <si>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</si>
  <si>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</si>
  <si>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</si>
  <si>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</si>
  <si>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</si>
  <si>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</si>
  <si>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</si>
  <si>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</si>
  <si>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</si>
  <si>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</si>
  <si>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</si>
  <si>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</si>
  <si>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</si>
  <si>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</si>
  <si>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</si>
  <si>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</si>
  <si>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</si>
  <si>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</si>
  <si>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</si>
  <si>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</si>
  <si>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</si>
  <si>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</si>
  <si>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</si>
  <si>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</si>
  <si>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</si>
  <si>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</si>
  <si>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</si>
  <si>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</si>
  <si>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</si>
  <si>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</si>
  <si>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</si>
  <si>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</si>
  <si>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</si>
  <si>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</si>
  <si>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</si>
  <si>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</si>
  <si>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</si>
  <si>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</si>
  <si>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</si>
  <si>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</si>
  <si>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</si>
  <si>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</si>
  <si>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</si>
  <si>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</si>
  <si>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</si>
  <si>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</si>
  <si>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</si>
  <si>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</si>
  <si>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</si>
  <si>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</si>
  <si>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</si>
  <si>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</si>
  <si>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</si>
  <si>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</si>
  <si>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</si>
  <si>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</si>
  <si>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</si>
  <si>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</si>
  <si>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</si>
  <si>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</si>
  <si>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</si>
  <si>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</si>
  <si>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</si>
  <si>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</si>
  <si>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</si>
  <si>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</si>
  <si>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</si>
  <si>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</si>
  <si>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</si>
  <si>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</si>
  <si>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</si>
  <si>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</si>
  <si>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</si>
  <si>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</si>
  <si>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</si>
  <si>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</si>
  <si>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</si>
  <si>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</si>
  <si>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五島市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</si>
  <si>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</si>
  <si>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</si>
  <si>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</si>
  <si>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</si>
  <si>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</si>
  <si>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</si>
  <si>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</si>
  <si>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</si>
  <si>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</si>
  <si>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</si>
  <si>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①経常収支比率</t>
    </r>
    <r>
      <rPr>
        <sz val="11"/>
        <color theme="1"/>
        <rFont val="ＭＳ ゴシック"/>
        <family val="3"/>
        <charset val="128"/>
      </rPr>
      <t xml:space="preserve">は継続して黒字経営が続いている。特に平成24年度からは、類似団体の平均値を上回っている。これは、定員適正化計画に基づく組織と定数の見直しによる人件費削減の効果が表れたものである。また、平成19～21年度に実施した繰上償還による支払利子の減少の効果も大きい。今後も施設整備の財源確保のため更なる経費削減の企業努力を継続する。
</t>
    </r>
    <r>
      <rPr>
        <b/>
        <sz val="11"/>
        <color theme="1"/>
        <rFont val="ＭＳ ゴシック"/>
        <family val="3"/>
        <charset val="128"/>
      </rPr>
      <t>③流動比率は</t>
    </r>
    <r>
      <rPr>
        <sz val="11"/>
        <color theme="1"/>
        <rFont val="ＭＳ ゴシック"/>
        <family val="3"/>
        <charset val="128"/>
      </rPr>
      <t xml:space="preserve">100％を大きく超えているので短期的な支払能力は十分である。平成26年度以降は会計基準の見直しにより、１年以内に償還する企業債の額を流動負債に計上することになったため、指標が急減している。会計基準見直し後でも300％を超えているので短期的な支払い能力は確保されている。
</t>
    </r>
    <r>
      <rPr>
        <b/>
        <sz val="11"/>
        <color theme="1"/>
        <rFont val="ＭＳ ゴシック"/>
        <family val="3"/>
        <charset val="128"/>
      </rPr>
      <t>④企業債残高対給水収益比率</t>
    </r>
    <r>
      <rPr>
        <sz val="11"/>
        <color theme="1"/>
        <rFont val="ＭＳ ゴシック"/>
        <family val="3"/>
        <charset val="128"/>
      </rPr>
      <t xml:space="preserve">は類似団体の平均値を大きく上回っているため、平成23年度以降は借入を償還額以下に抑え、内部留保資金を活用した施設更新を行っている。
</t>
    </r>
    <r>
      <rPr>
        <b/>
        <sz val="11"/>
        <color theme="1"/>
        <rFont val="ＭＳ ゴシック"/>
        <family val="3"/>
        <charset val="128"/>
      </rPr>
      <t>⑤料金回収率と⑥給水原価は</t>
    </r>
    <r>
      <rPr>
        <sz val="11"/>
        <color theme="1"/>
        <rFont val="ＭＳ ゴシック"/>
        <family val="3"/>
        <charset val="128"/>
      </rPr>
      <t xml:space="preserve">①経常収支比率と同じように経費削減の効果により、特に平成24年度から状況が良くなっている。
</t>
    </r>
    <r>
      <rPr>
        <b/>
        <sz val="11"/>
        <color theme="1"/>
        <rFont val="ＭＳ ゴシック"/>
        <family val="3"/>
        <charset val="128"/>
      </rPr>
      <t>⑦施設利用率は</t>
    </r>
    <r>
      <rPr>
        <sz val="11"/>
        <color theme="1"/>
        <rFont val="ＭＳ ゴシック"/>
        <family val="3"/>
        <charset val="128"/>
      </rPr>
      <t>類似団体の平均値を上回る稼働率になっているが、⑧の有収率が類似団体の平均値より低い70％台の後半を推移していることから、漏水やメーター不感等が原因で高い稼働率になっている可能性がある。効率的な運営のためにさらなる原因追及を講じる必要がある。</t>
    </r>
    <rPh sb="1" eb="3">
      <t>ケイジョウ</t>
    </rPh>
    <rPh sb="3" eb="5">
      <t>シュウシ</t>
    </rPh>
    <rPh sb="5" eb="7">
      <t>ヒリツ</t>
    </rPh>
    <rPh sb="8" eb="10">
      <t>ケイゾク</t>
    </rPh>
    <rPh sb="12" eb="14">
      <t>クロジ</t>
    </rPh>
    <rPh sb="14" eb="16">
      <t>ケイエイ</t>
    </rPh>
    <rPh sb="17" eb="18">
      <t>ツヅ</t>
    </rPh>
    <rPh sb="23" eb="24">
      <t>トク</t>
    </rPh>
    <rPh sb="25" eb="27">
      <t>ヘイセイ</t>
    </rPh>
    <rPh sb="29" eb="31">
      <t>ネンド</t>
    </rPh>
    <rPh sb="35" eb="37">
      <t>ルイジ</t>
    </rPh>
    <rPh sb="37" eb="39">
      <t>ダンタイ</t>
    </rPh>
    <rPh sb="40" eb="43">
      <t>ヘイキンチ</t>
    </rPh>
    <rPh sb="44" eb="46">
      <t>ウワマワ</t>
    </rPh>
    <rPh sb="55" eb="57">
      <t>テイイン</t>
    </rPh>
    <rPh sb="57" eb="60">
      <t>テキセイカ</t>
    </rPh>
    <rPh sb="60" eb="62">
      <t>ケイカク</t>
    </rPh>
    <rPh sb="63" eb="64">
      <t>モト</t>
    </rPh>
    <rPh sb="66" eb="68">
      <t>ソシキ</t>
    </rPh>
    <rPh sb="69" eb="71">
      <t>テイスウ</t>
    </rPh>
    <rPh sb="72" eb="74">
      <t>ミナオ</t>
    </rPh>
    <rPh sb="78" eb="81">
      <t>ジンケンヒ</t>
    </rPh>
    <rPh sb="81" eb="83">
      <t>サクゲン</t>
    </rPh>
    <rPh sb="84" eb="86">
      <t>コウカ</t>
    </rPh>
    <rPh sb="87" eb="88">
      <t>アラワ</t>
    </rPh>
    <rPh sb="99" eb="101">
      <t>ヘイセイ</t>
    </rPh>
    <rPh sb="106" eb="108">
      <t>ネンド</t>
    </rPh>
    <rPh sb="109" eb="111">
      <t>ジッシ</t>
    </rPh>
    <rPh sb="113" eb="114">
      <t>ク</t>
    </rPh>
    <rPh sb="114" eb="115">
      <t>ア</t>
    </rPh>
    <rPh sb="115" eb="117">
      <t>ショウカン</t>
    </rPh>
    <rPh sb="120" eb="122">
      <t>シハライ</t>
    </rPh>
    <rPh sb="122" eb="124">
      <t>リシ</t>
    </rPh>
    <rPh sb="125" eb="127">
      <t>ゲンショウ</t>
    </rPh>
    <rPh sb="128" eb="130">
      <t>コウカ</t>
    </rPh>
    <rPh sb="131" eb="132">
      <t>オオ</t>
    </rPh>
    <rPh sb="135" eb="137">
      <t>コンゴ</t>
    </rPh>
    <rPh sb="138" eb="140">
      <t>シセツ</t>
    </rPh>
    <rPh sb="140" eb="142">
      <t>セイビ</t>
    </rPh>
    <rPh sb="143" eb="145">
      <t>ザイゲン</t>
    </rPh>
    <rPh sb="145" eb="147">
      <t>カクホ</t>
    </rPh>
    <rPh sb="150" eb="151">
      <t>サラ</t>
    </rPh>
    <rPh sb="153" eb="155">
      <t>ケイヒ</t>
    </rPh>
    <rPh sb="155" eb="157">
      <t>サクゲン</t>
    </rPh>
    <rPh sb="158" eb="160">
      <t>キギョウ</t>
    </rPh>
    <rPh sb="160" eb="162">
      <t>ドリョク</t>
    </rPh>
    <rPh sb="163" eb="165">
      <t>ケイゾク</t>
    </rPh>
    <rPh sb="170" eb="172">
      <t>リュウドウ</t>
    </rPh>
    <rPh sb="172" eb="174">
      <t>ヒリツ</t>
    </rPh>
    <rPh sb="180" eb="181">
      <t>オオ</t>
    </rPh>
    <rPh sb="183" eb="184">
      <t>コ</t>
    </rPh>
    <rPh sb="190" eb="192">
      <t>タンキ</t>
    </rPh>
    <rPh sb="192" eb="193">
      <t>テキ</t>
    </rPh>
    <rPh sb="194" eb="196">
      <t>シハライ</t>
    </rPh>
    <rPh sb="196" eb="198">
      <t>ノウリョク</t>
    </rPh>
    <rPh sb="199" eb="201">
      <t>ジュウブン</t>
    </rPh>
    <rPh sb="205" eb="207">
      <t>ヘイセイ</t>
    </rPh>
    <rPh sb="209" eb="211">
      <t>ネンド</t>
    </rPh>
    <rPh sb="211" eb="213">
      <t>イコウ</t>
    </rPh>
    <rPh sb="227" eb="228">
      <t>ネン</t>
    </rPh>
    <rPh sb="228" eb="230">
      <t>イナイ</t>
    </rPh>
    <rPh sb="231" eb="233">
      <t>ショウカン</t>
    </rPh>
    <rPh sb="235" eb="237">
      <t>キギョウ</t>
    </rPh>
    <rPh sb="237" eb="238">
      <t>サイ</t>
    </rPh>
    <rPh sb="239" eb="240">
      <t>ガク</t>
    </rPh>
    <rPh sb="241" eb="243">
      <t>リュウドウ</t>
    </rPh>
    <rPh sb="243" eb="245">
      <t>フサイ</t>
    </rPh>
    <rPh sb="246" eb="248">
      <t>ケイジョウ</t>
    </rPh>
    <rPh sb="259" eb="261">
      <t>シヒョウ</t>
    </rPh>
    <rPh sb="262" eb="264">
      <t>キュウゲン</t>
    </rPh>
    <rPh sb="269" eb="271">
      <t>カイケイ</t>
    </rPh>
    <rPh sb="271" eb="273">
      <t>キジュン</t>
    </rPh>
    <rPh sb="273" eb="275">
      <t>ミナオ</t>
    </rPh>
    <rPh sb="276" eb="277">
      <t>ゴ</t>
    </rPh>
    <rPh sb="284" eb="285">
      <t>コ</t>
    </rPh>
    <rPh sb="291" eb="293">
      <t>タンキ</t>
    </rPh>
    <rPh sb="293" eb="294">
      <t>テキ</t>
    </rPh>
    <rPh sb="295" eb="297">
      <t>シハラ</t>
    </rPh>
    <rPh sb="298" eb="300">
      <t>ノウリョク</t>
    </rPh>
    <rPh sb="301" eb="303">
      <t>カクホ</t>
    </rPh>
    <rPh sb="324" eb="326">
      <t>ルイジ</t>
    </rPh>
    <rPh sb="326" eb="328">
      <t>ダンタイ</t>
    </rPh>
    <rPh sb="329" eb="331">
      <t>ヘイキン</t>
    </rPh>
    <rPh sb="331" eb="332">
      <t>アタイ</t>
    </rPh>
    <rPh sb="333" eb="334">
      <t>オオ</t>
    </rPh>
    <rPh sb="336" eb="338">
      <t>ウワマワ</t>
    </rPh>
    <rPh sb="345" eb="347">
      <t>ヘイセイ</t>
    </rPh>
    <rPh sb="349" eb="351">
      <t>ネンド</t>
    </rPh>
    <rPh sb="351" eb="353">
      <t>イコウ</t>
    </rPh>
    <rPh sb="354" eb="356">
      <t>カリイレ</t>
    </rPh>
    <rPh sb="357" eb="359">
      <t>ショウカン</t>
    </rPh>
    <rPh sb="359" eb="360">
      <t>ガク</t>
    </rPh>
    <rPh sb="360" eb="362">
      <t>イカ</t>
    </rPh>
    <rPh sb="363" eb="364">
      <t>オサ</t>
    </rPh>
    <rPh sb="366" eb="368">
      <t>ナイブ</t>
    </rPh>
    <rPh sb="368" eb="370">
      <t>リュウホ</t>
    </rPh>
    <rPh sb="370" eb="372">
      <t>シキン</t>
    </rPh>
    <rPh sb="373" eb="375">
      <t>カツヨウ</t>
    </rPh>
    <rPh sb="377" eb="379">
      <t>シセツ</t>
    </rPh>
    <rPh sb="379" eb="381">
      <t>コウシン</t>
    </rPh>
    <rPh sb="382" eb="383">
      <t>オコナ</t>
    </rPh>
    <rPh sb="390" eb="392">
      <t>リョウキン</t>
    </rPh>
    <rPh sb="392" eb="394">
      <t>カイシュウ</t>
    </rPh>
    <rPh sb="394" eb="395">
      <t>リツ</t>
    </rPh>
    <rPh sb="415" eb="417">
      <t>ケイヒ</t>
    </rPh>
    <rPh sb="417" eb="419">
      <t>サクゲン</t>
    </rPh>
    <rPh sb="420" eb="422">
      <t>コウカ</t>
    </rPh>
    <rPh sb="449" eb="451">
      <t>シセツ</t>
    </rPh>
    <rPh sb="451" eb="453">
      <t>リヨウ</t>
    </rPh>
    <rPh sb="453" eb="454">
      <t>リツ</t>
    </rPh>
    <rPh sb="455" eb="457">
      <t>ルイジ</t>
    </rPh>
    <rPh sb="457" eb="459">
      <t>ダンタイ</t>
    </rPh>
    <rPh sb="460" eb="463">
      <t>ヘイキンチ</t>
    </rPh>
    <rPh sb="464" eb="466">
      <t>ウワマワ</t>
    </rPh>
    <rPh sb="467" eb="469">
      <t>カドウ</t>
    </rPh>
    <rPh sb="469" eb="470">
      <t>リツ</t>
    </rPh>
    <rPh sb="480" eb="482">
      <t>ユウシュウ</t>
    </rPh>
    <rPh sb="482" eb="483">
      <t>リツ</t>
    </rPh>
    <rPh sb="484" eb="486">
      <t>ルイジ</t>
    </rPh>
    <rPh sb="486" eb="488">
      <t>ダンタイ</t>
    </rPh>
    <rPh sb="489" eb="492">
      <t>ヘイキンチ</t>
    </rPh>
    <rPh sb="494" eb="495">
      <t>ヒク</t>
    </rPh>
    <rPh sb="515" eb="517">
      <t>ロウスイ</t>
    </rPh>
    <rPh sb="547" eb="550">
      <t>コウリツテキ</t>
    </rPh>
    <rPh sb="551" eb="553">
      <t>ウンエイ</t>
    </rPh>
    <rPh sb="561" eb="563">
      <t>ゲンイン</t>
    </rPh>
    <rPh sb="563" eb="565">
      <t>ツイキュウ</t>
    </rPh>
    <rPh sb="566" eb="567">
      <t>コウ</t>
    </rPh>
    <rPh sb="569" eb="571">
      <t>ヒツヨウ</t>
    </rPh>
    <phoneticPr fontId="4"/>
  </si>
  <si>
    <r>
      <rPr>
        <b/>
        <sz val="11"/>
        <color theme="1"/>
        <rFont val="ＭＳ ゴシック"/>
        <family val="3"/>
        <charset val="128"/>
      </rPr>
      <t>①減価償却率</t>
    </r>
    <r>
      <rPr>
        <sz val="11"/>
        <color theme="1"/>
        <rFont val="ＭＳ ゴシック"/>
        <family val="3"/>
        <charset val="128"/>
      </rPr>
      <t xml:space="preserve">は、会計基準の見直しにより全ての水道事業体でフル償却を行うことになった平成26年度を比較することが一番実態に近い状況で分析できる。その結果は、類似団体とほぼ同じ償却率であるといえる。
</t>
    </r>
    <r>
      <rPr>
        <b/>
        <sz val="11"/>
        <color theme="1"/>
        <rFont val="ＭＳ ゴシック"/>
        <family val="3"/>
        <charset val="128"/>
      </rPr>
      <t>②管路経年化率</t>
    </r>
    <r>
      <rPr>
        <sz val="11"/>
        <color theme="1"/>
        <rFont val="ＭＳ ゴシック"/>
        <family val="3"/>
        <charset val="128"/>
      </rPr>
      <t xml:space="preserve">は40年を超えた管路延長の割合を示す指標で、管路更新の必要性を推測することができる。類似団体より低い値で推移しているが、今後の計画的な更新計画は必要である。
</t>
    </r>
    <r>
      <rPr>
        <b/>
        <sz val="11"/>
        <color theme="1"/>
        <rFont val="ＭＳ ゴシック"/>
        <family val="3"/>
        <charset val="128"/>
      </rPr>
      <t>③管路更新率</t>
    </r>
    <r>
      <rPr>
        <sz val="11"/>
        <color theme="1"/>
        <rFont val="ＭＳ ゴシック"/>
        <family val="3"/>
        <charset val="128"/>
      </rPr>
      <t>は類似団体とほぼ同じ更新率になっている。今後も可能な限り内部留保資金を活用して、計画的な管路更新に取り組む。</t>
    </r>
    <rPh sb="1" eb="3">
      <t>ゲンカ</t>
    </rPh>
    <rPh sb="3" eb="6">
      <t>ショウキャクリツ</t>
    </rPh>
    <rPh sb="8" eb="10">
      <t>カイケイ</t>
    </rPh>
    <rPh sb="10" eb="12">
      <t>キジュン</t>
    </rPh>
    <rPh sb="13" eb="15">
      <t>ミナオ</t>
    </rPh>
    <rPh sb="19" eb="20">
      <t>ゼン</t>
    </rPh>
    <rPh sb="22" eb="24">
      <t>スイドウ</t>
    </rPh>
    <rPh sb="24" eb="27">
      <t>ジギョウタイ</t>
    </rPh>
    <rPh sb="30" eb="32">
      <t>ショウキャク</t>
    </rPh>
    <rPh sb="33" eb="34">
      <t>オコナ</t>
    </rPh>
    <rPh sb="41" eb="43">
      <t>ヘイセイ</t>
    </rPh>
    <rPh sb="45" eb="47">
      <t>ネンド</t>
    </rPh>
    <rPh sb="48" eb="50">
      <t>ヒカク</t>
    </rPh>
    <rPh sb="55" eb="57">
      <t>イチバン</t>
    </rPh>
    <rPh sb="57" eb="59">
      <t>ジッタイ</t>
    </rPh>
    <rPh sb="60" eb="61">
      <t>チカ</t>
    </rPh>
    <rPh sb="62" eb="64">
      <t>ジョウキョウ</t>
    </rPh>
    <rPh sb="65" eb="67">
      <t>ブンセキ</t>
    </rPh>
    <rPh sb="73" eb="75">
      <t>ケッカ</t>
    </rPh>
    <rPh sb="77" eb="79">
      <t>ルイジ</t>
    </rPh>
    <rPh sb="79" eb="81">
      <t>ダンタイ</t>
    </rPh>
    <rPh sb="84" eb="85">
      <t>オナ</t>
    </rPh>
    <rPh sb="86" eb="89">
      <t>ショウキャクリツ</t>
    </rPh>
    <rPh sb="99" eb="101">
      <t>カンロ</t>
    </rPh>
    <rPh sb="101" eb="104">
      <t>ケイネンカ</t>
    </rPh>
    <rPh sb="104" eb="105">
      <t>リツ</t>
    </rPh>
    <rPh sb="108" eb="109">
      <t>ネン</t>
    </rPh>
    <rPh sb="110" eb="111">
      <t>コ</t>
    </rPh>
    <rPh sb="113" eb="115">
      <t>カンロ</t>
    </rPh>
    <rPh sb="115" eb="117">
      <t>エンチョウ</t>
    </rPh>
    <rPh sb="118" eb="120">
      <t>ワリアイ</t>
    </rPh>
    <rPh sb="121" eb="122">
      <t>シメ</t>
    </rPh>
    <rPh sb="123" eb="125">
      <t>シヒョウ</t>
    </rPh>
    <rPh sb="127" eb="129">
      <t>カンロ</t>
    </rPh>
    <rPh sb="129" eb="131">
      <t>コウシン</t>
    </rPh>
    <rPh sb="132" eb="135">
      <t>ヒツヨウセイ</t>
    </rPh>
    <rPh sb="136" eb="138">
      <t>スイソク</t>
    </rPh>
    <rPh sb="147" eb="149">
      <t>ルイジ</t>
    </rPh>
    <rPh sb="149" eb="151">
      <t>ダンタイ</t>
    </rPh>
    <rPh sb="153" eb="154">
      <t>ヒク</t>
    </rPh>
    <rPh sb="155" eb="156">
      <t>アタイ</t>
    </rPh>
    <rPh sb="157" eb="159">
      <t>スイイ</t>
    </rPh>
    <rPh sb="165" eb="167">
      <t>コンゴ</t>
    </rPh>
    <rPh sb="168" eb="171">
      <t>ケイカクテキ</t>
    </rPh>
    <rPh sb="172" eb="174">
      <t>コウシン</t>
    </rPh>
    <rPh sb="174" eb="176">
      <t>ケイカク</t>
    </rPh>
    <rPh sb="177" eb="179">
      <t>ヒツヨウ</t>
    </rPh>
    <rPh sb="185" eb="187">
      <t>カンロ</t>
    </rPh>
    <rPh sb="187" eb="189">
      <t>コウシン</t>
    </rPh>
    <rPh sb="189" eb="190">
      <t>リツ</t>
    </rPh>
    <rPh sb="191" eb="193">
      <t>ルイジ</t>
    </rPh>
    <rPh sb="193" eb="195">
      <t>ダンタイ</t>
    </rPh>
    <rPh sb="198" eb="199">
      <t>オナ</t>
    </rPh>
    <rPh sb="200" eb="202">
      <t>コウシン</t>
    </rPh>
    <rPh sb="202" eb="203">
      <t>リツ</t>
    </rPh>
    <rPh sb="210" eb="212">
      <t>コンゴ</t>
    </rPh>
    <rPh sb="213" eb="215">
      <t>カノウ</t>
    </rPh>
    <rPh sb="216" eb="217">
      <t>カギ</t>
    </rPh>
    <rPh sb="218" eb="220">
      <t>ナイブ</t>
    </rPh>
    <rPh sb="220" eb="222">
      <t>リュウホ</t>
    </rPh>
    <rPh sb="222" eb="224">
      <t>シキン</t>
    </rPh>
    <rPh sb="225" eb="227">
      <t>カツヨウ</t>
    </rPh>
    <rPh sb="230" eb="233">
      <t>ケイカクテキ</t>
    </rPh>
    <rPh sb="234" eb="236">
      <t>カンロ</t>
    </rPh>
    <rPh sb="236" eb="238">
      <t>コウシン</t>
    </rPh>
    <rPh sb="239" eb="240">
      <t>ト</t>
    </rPh>
    <rPh sb="241" eb="242">
      <t>ク</t>
    </rPh>
    <phoneticPr fontId="4"/>
  </si>
  <si>
    <t>　経営状況では、平成19～21年度に実施した繰上償還による支払利子の削減及び組織と定数の見直しによる人件費削減の効果により、給水原価が下がり、安定した経営方向に改善されてきた。
　施設の稼働率は高い方であるが、有収率が低いので、収益に結びつかない給水が生じている状況である。
　水道事業は年間の使用料収入の５～６割を占める減価償却費を発生させる巨大資産を使って水道使用料で運営していく事業で、50年後も100年後も安定した給水が続いていく必要がある。今後は、将来の人口減少を見込んだ適切な規模で水道事業を効率よく運営していくことが経営者に求められます。
　そのために必要となる「経営戦略」を策定し、人材育成、技術継承、経営規模の適正化、施設の長寿命化に取り組む。</t>
    <rPh sb="1" eb="3">
      <t>ケイエイ</t>
    </rPh>
    <rPh sb="3" eb="5">
      <t>ジョウキョウ</t>
    </rPh>
    <rPh sb="36" eb="37">
      <t>オヨ</t>
    </rPh>
    <rPh sb="38" eb="40">
      <t>ソシキ</t>
    </rPh>
    <rPh sb="41" eb="43">
      <t>テイスウ</t>
    </rPh>
    <rPh sb="44" eb="46">
      <t>ミナオ</t>
    </rPh>
    <rPh sb="50" eb="53">
      <t>ジンケンヒ</t>
    </rPh>
    <rPh sb="53" eb="55">
      <t>サクゲン</t>
    </rPh>
    <rPh sb="56" eb="58">
      <t>コウカ</t>
    </rPh>
    <rPh sb="62" eb="64">
      <t>キュウスイ</t>
    </rPh>
    <rPh sb="64" eb="66">
      <t>ゲンカ</t>
    </rPh>
    <rPh sb="67" eb="68">
      <t>サ</t>
    </rPh>
    <rPh sb="71" eb="73">
      <t>アンテイ</t>
    </rPh>
    <rPh sb="75" eb="77">
      <t>ケイエイ</t>
    </rPh>
    <rPh sb="77" eb="79">
      <t>ホウコウ</t>
    </rPh>
    <rPh sb="80" eb="82">
      <t>カイゼン</t>
    </rPh>
    <rPh sb="90" eb="92">
      <t>シセツ</t>
    </rPh>
    <rPh sb="93" eb="95">
      <t>カドウ</t>
    </rPh>
    <rPh sb="95" eb="96">
      <t>リツ</t>
    </rPh>
    <rPh sb="97" eb="98">
      <t>タカ</t>
    </rPh>
    <rPh sb="99" eb="100">
      <t>ホウ</t>
    </rPh>
    <rPh sb="105" eb="107">
      <t>ユウシュウ</t>
    </rPh>
    <rPh sb="107" eb="108">
      <t>リツ</t>
    </rPh>
    <rPh sb="109" eb="110">
      <t>ヒク</t>
    </rPh>
    <rPh sb="114" eb="116">
      <t>シュウエキ</t>
    </rPh>
    <rPh sb="117" eb="118">
      <t>ムス</t>
    </rPh>
    <rPh sb="123" eb="125">
      <t>キュウスイ</t>
    </rPh>
    <rPh sb="126" eb="127">
      <t>ショウ</t>
    </rPh>
    <rPh sb="131" eb="133">
      <t>ジョウキョウ</t>
    </rPh>
    <rPh sb="186" eb="188">
      <t>ウンエイ</t>
    </rPh>
    <rPh sb="225" eb="227">
      <t>コンゴ</t>
    </rPh>
    <rPh sb="229" eb="231">
      <t>ショウライ</t>
    </rPh>
    <rPh sb="232" eb="234">
      <t>ジンコウ</t>
    </rPh>
    <rPh sb="234" eb="236">
      <t>ゲンショウ</t>
    </rPh>
    <rPh sb="237" eb="239">
      <t>ミコ</t>
    </rPh>
    <rPh sb="241" eb="243">
      <t>テキセツ</t>
    </rPh>
    <rPh sb="244" eb="246">
      <t>キボ</t>
    </rPh>
    <rPh sb="247" eb="249">
      <t>スイドウ</t>
    </rPh>
    <rPh sb="249" eb="251">
      <t>ジギョウ</t>
    </rPh>
    <rPh sb="252" eb="254">
      <t>コウリツ</t>
    </rPh>
    <rPh sb="256" eb="258">
      <t>ウンエイ</t>
    </rPh>
    <rPh sb="265" eb="268">
      <t>ケイエイシャ</t>
    </rPh>
    <rPh sb="269" eb="270">
      <t>モト</t>
    </rPh>
    <rPh sb="283" eb="285">
      <t>ヒツヨウ</t>
    </rPh>
    <rPh sb="289" eb="291">
      <t>ケイエイ</t>
    </rPh>
    <rPh sb="291" eb="293">
      <t>センリャク</t>
    </rPh>
    <rPh sb="295" eb="297">
      <t>サクテイ</t>
    </rPh>
    <rPh sb="299" eb="301">
      <t>ジンザイ</t>
    </rPh>
    <rPh sb="301" eb="303">
      <t>イクセイ</t>
    </rPh>
    <rPh sb="304" eb="306">
      <t>ギジュツ</t>
    </rPh>
    <rPh sb="306" eb="308">
      <t>ケイショウ</t>
    </rPh>
    <rPh sb="309" eb="311">
      <t>ケイエイ</t>
    </rPh>
    <rPh sb="311" eb="313">
      <t>キボ</t>
    </rPh>
    <rPh sb="314" eb="317">
      <t>テキセイカ</t>
    </rPh>
    <rPh sb="318" eb="320">
      <t>シセツ</t>
    </rPh>
    <rPh sb="321" eb="322">
      <t>チョウ</t>
    </rPh>
    <rPh sb="322" eb="324">
      <t>ジュミョウ</t>
    </rPh>
    <rPh sb="324" eb="325">
      <t>カ</t>
    </rPh>
    <rPh sb="326" eb="327">
      <t>ト</t>
    </rPh>
    <rPh sb="328" eb="32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</si>
</sst>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1.02</c:v>
                </c:pt>
                <c:pt idx="1">
                  <c:v>0.47</c:v>
                </c:pt>
                <c:pt idx="2">
                  <c:v>0.66</c:v>
                </c:pt>
                <c:pt idx="3">
                  <c:v>0.91</c:v>
                </c:pt>
                <c:pt idx="4">
                  <c:v>0.65</c:v>
                </c:pt>
              </c:numCache>
            </c:numRef>
          </c:val>
        </c:ser>
        <c:dLbls>
          <c:showLegendKey val="0"/>
          <c:showVal val="0"/>
          <c:showCatName val="0"/>
          <c:showSerName val="0"/>
          <c:showPercent val="0"/>
          <c:showBubbleSize val="0"/>
        </c:dLbls>
        <c:gapWidth val="150"/>
        <c:axId val="85095936"/>
        <c:axId val="85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5095936"/>
        <c:axId val="85097856"/>
      </c:lineChart>
      <c:dateAx>
        <c:axId val="85095936"/>
        <c:scaling>
          <c:orientation val="minMax"/>
        </c:scaling>
        <c:delete val="1"/>
        <c:axPos val="b"/>
        <c:numFmt formatCode="ge" sourceLinked="1"/>
        <c:majorTickMark val="none"/>
        <c:minorTickMark val="none"/>
        <c:tickLblPos val="none"/>
        <c:crossAx val="85097856"/>
        <c:crosses val="autoZero"/>
        <c:auto val="1"/>
        <c:lblOffset val="100"/>
        <c:baseTimeUnit val="years"/>
      </c:dateAx>
      <c:valAx>
        <c:axId val="850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72.510000000000005</c:v>
                </c:pt>
                <c:pt idx="1">
                  <c:v>76.05</c:v>
                </c:pt>
                <c:pt idx="2">
                  <c:v>75.760000000000005</c:v>
                </c:pt>
                <c:pt idx="3">
                  <c:v>76.5</c:v>
                </c:pt>
                <c:pt idx="4">
                  <c:v>73.59</c:v>
                </c:pt>
              </c:numCache>
            </c:numRef>
          </c:val>
        </c:ser>
        <c:dLbls>
          <c:showLegendKey val="0"/>
          <c:showVal val="0"/>
          <c:showCatName val="0"/>
          <c:showSerName val="0"/>
          <c:showPercent val="0"/>
          <c:showBubbleSize val="0"/>
        </c:dLbls>
        <c:gapWidth val="150"/>
        <c:axId val="86249472"/>
        <c:axId val="86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86249472"/>
        <c:axId val="86251392"/>
      </c:lineChart>
      <c:dateAx>
        <c:axId val="86249472"/>
        <c:scaling>
          <c:orientation val="minMax"/>
        </c:scaling>
        <c:delete val="1"/>
        <c:axPos val="b"/>
        <c:numFmt formatCode="ge" sourceLinked="1"/>
        <c:majorTickMark val="none"/>
        <c:minorTickMark val="none"/>
        <c:tickLblPos val="none"/>
        <c:crossAx val="86251392"/>
        <c:crosses val="autoZero"/>
        <c:auto val="1"/>
        <c:lblOffset val="100"/>
        <c:baseTimeUnit val="years"/>
      </c:dateAx>
      <c:valAx>
        <c:axId val="86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77.650000000000006</c:v>
                </c:pt>
                <c:pt idx="1">
                  <c:v>76.650000000000006</c:v>
                </c:pt>
                <c:pt idx="2">
                  <c:v>77.59</c:v>
                </c:pt>
                <c:pt idx="3">
                  <c:v>76.03</c:v>
                </c:pt>
                <c:pt idx="4">
                  <c:v>77.319999999999993</c:v>
                </c:pt>
              </c:numCache>
            </c:numRef>
          </c:val>
        </c:ser>
        <c:dLbls>
          <c:showLegendKey val="0"/>
          <c:showVal val="0"/>
          <c:showCatName val="0"/>
          <c:showSerName val="0"/>
          <c:showPercent val="0"/>
          <c:showBubbleSize val="0"/>
        </c:dLbls>
        <c:gapWidth val="150"/>
        <c:axId val="86267392"/>
        <c:axId val="862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86267392"/>
        <c:axId val="86269312"/>
      </c:lineChart>
      <c:dateAx>
        <c:axId val="86267392"/>
        <c:scaling>
          <c:orientation val="minMax"/>
        </c:scaling>
        <c:delete val="1"/>
        <c:axPos val="b"/>
        <c:numFmt formatCode="ge" sourceLinked="1"/>
        <c:majorTickMark val="none"/>
        <c:minorTickMark val="none"/>
        <c:tickLblPos val="none"/>
        <c:crossAx val="86269312"/>
        <c:crosses val="autoZero"/>
        <c:auto val="1"/>
        <c:lblOffset val="100"/>
        <c:baseTimeUnit val="years"/>
      </c:dateAx>
      <c:valAx>
        <c:axId val="862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102.91</c:v>
                </c:pt>
                <c:pt idx="1">
                  <c:v>105.83</c:v>
                </c:pt>
                <c:pt idx="2">
                  <c:v>112.49</c:v>
                </c:pt>
                <c:pt idx="3">
                  <c:v>110.25</c:v>
                </c:pt>
                <c:pt idx="4">
                  <c:v>112.32</c:v>
                </c:pt>
              </c:numCache>
            </c:numRef>
          </c:val>
        </c:ser>
        <c:dLbls>
          <c:showLegendKey val="0"/>
          <c:showVal val="0"/>
          <c:showCatName val="0"/>
          <c:showSerName val="0"/>
          <c:showPercent val="0"/>
          <c:showBubbleSize val="0"/>
        </c:dLbls>
        <c:gapWidth val="150"/>
        <c:axId val="85402752"/>
        <c:axId val="854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5402752"/>
        <c:axId val="85404672"/>
      </c:lineChart>
      <c:dateAx>
        <c:axId val="85402752"/>
        <c:scaling>
          <c:orientation val="minMax"/>
        </c:scaling>
        <c:delete val="1"/>
        <c:axPos val="b"/>
        <c:numFmt formatCode="ge" sourceLinked="1"/>
        <c:majorTickMark val="none"/>
        <c:minorTickMark val="none"/>
        <c:tickLblPos val="none"/>
        <c:crossAx val="85404672"/>
        <c:crosses val="autoZero"/>
        <c:auto val="1"/>
        <c:lblOffset val="100"/>
        <c:baseTimeUnit val="years"/>
      </c:dateAx>
      <c:valAx>
        <c:axId val="8540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29.09</c:v>
                </c:pt>
                <c:pt idx="1">
                  <c:v>29.74</c:v>
                </c:pt>
                <c:pt idx="2">
                  <c:v>31.34</c:v>
                </c:pt>
                <c:pt idx="3">
                  <c:v>32.6</c:v>
                </c:pt>
                <c:pt idx="4">
                  <c:v>43.42</c:v>
                </c:pt>
              </c:numCache>
            </c:numRef>
          </c:val>
        </c:ser>
        <c:dLbls>
          <c:showLegendKey val="0"/>
          <c:showVal val="0"/>
          <c:showCatName val="0"/>
          <c:showSerName val="0"/>
          <c:showPercent val="0"/>
          <c:showBubbleSize val="0"/>
        </c:dLbls>
        <c:gapWidth val="150"/>
        <c:axId val="85447424"/>
        <c:axId val="854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5447424"/>
        <c:axId val="85449344"/>
      </c:lineChart>
      <c:dateAx>
        <c:axId val="85447424"/>
        <c:scaling>
          <c:orientation val="minMax"/>
        </c:scaling>
        <c:delete val="1"/>
        <c:axPos val="b"/>
        <c:numFmt formatCode="ge" sourceLinked="1"/>
        <c:majorTickMark val="none"/>
        <c:minorTickMark val="none"/>
        <c:tickLblPos val="none"/>
        <c:crossAx val="85449344"/>
        <c:crosses val="autoZero"/>
        <c:auto val="1"/>
        <c:lblOffset val="100"/>
        <c:baseTimeUnit val="years"/>
      </c:dateAx>
      <c:valAx>
        <c:axId val="854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2.1800000000000002</c:v>
                </c:pt>
                <c:pt idx="1">
                  <c:v>2</c:v>
                </c:pt>
                <c:pt idx="2">
                  <c:v>2.1</c:v>
                </c:pt>
                <c:pt idx="3">
                  <c:v>2.09</c:v>
                </c:pt>
                <c:pt idx="4">
                  <c:v>2.61</c:v>
                </c:pt>
              </c:numCache>
            </c:numRef>
          </c:val>
        </c:ser>
        <c:dLbls>
          <c:showLegendKey val="0"/>
          <c:showVal val="0"/>
          <c:showCatName val="0"/>
          <c:showSerName val="0"/>
          <c:showPercent val="0"/>
          <c:showBubbleSize val="0"/>
        </c:dLbls>
        <c:gapWidth val="150"/>
        <c:axId val="85950848"/>
        <c:axId val="85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85950848"/>
        <c:axId val="85952768"/>
      </c:lineChart>
      <c:dateAx>
        <c:axId val="85950848"/>
        <c:scaling>
          <c:orientation val="minMax"/>
        </c:scaling>
        <c:delete val="1"/>
        <c:axPos val="b"/>
        <c:numFmt formatCode="ge" sourceLinked="1"/>
        <c:majorTickMark val="none"/>
        <c:minorTickMark val="none"/>
        <c:tickLblPos val="none"/>
        <c:crossAx val="85952768"/>
        <c:crosses val="autoZero"/>
        <c:auto val="1"/>
        <c:lblOffset val="100"/>
        <c:baseTimeUnit val="years"/>
      </c:dateAx>
      <c:valAx>
        <c:axId val="85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83616"/>
        <c:axId val="859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85983616"/>
        <c:axId val="85985536"/>
      </c:lineChart>
      <c:dateAx>
        <c:axId val="85983616"/>
        <c:scaling>
          <c:orientation val="minMax"/>
        </c:scaling>
        <c:delete val="1"/>
        <c:axPos val="b"/>
        <c:numFmt formatCode="ge" sourceLinked="1"/>
        <c:majorTickMark val="none"/>
        <c:minorTickMark val="none"/>
        <c:tickLblPos val="none"/>
        <c:crossAx val="85985536"/>
        <c:crosses val="autoZero"/>
        <c:auto val="1"/>
        <c:lblOffset val="100"/>
        <c:baseTimeUnit val="years"/>
      </c:dateAx>
      <c:valAx>
        <c:axId val="8598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5417.39</c:v>
                </c:pt>
                <c:pt idx="1">
                  <c:v>3463.8</c:v>
                </c:pt>
                <c:pt idx="2">
                  <c:v>5095.7299999999996</c:v>
                </c:pt>
                <c:pt idx="3">
                  <c:v>5977.71</c:v>
                </c:pt>
                <c:pt idx="4">
                  <c:v>331.71</c:v>
                </c:pt>
              </c:numCache>
            </c:numRef>
          </c:val>
        </c:ser>
        <c:dLbls>
          <c:showLegendKey val="0"/>
          <c:showVal val="0"/>
          <c:showCatName val="0"/>
          <c:showSerName val="0"/>
          <c:showPercent val="0"/>
          <c:showBubbleSize val="0"/>
        </c:dLbls>
        <c:gapWidth val="150"/>
        <c:axId val="86022016"/>
        <c:axId val="86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6022016"/>
        <c:axId val="86036480"/>
      </c:lineChart>
      <c:dateAx>
        <c:axId val="86022016"/>
        <c:scaling>
          <c:orientation val="minMax"/>
        </c:scaling>
        <c:delete val="1"/>
        <c:axPos val="b"/>
        <c:numFmt formatCode="ge" sourceLinked="1"/>
        <c:majorTickMark val="none"/>
        <c:minorTickMark val="none"/>
        <c:tickLblPos val="none"/>
        <c:crossAx val="86036480"/>
        <c:crosses val="autoZero"/>
        <c:auto val="1"/>
        <c:lblOffset val="100"/>
        <c:baseTimeUnit val="years"/>
      </c:dateAx>
      <c:valAx>
        <c:axId val="8603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741.7</c:v>
                </c:pt>
                <c:pt idx="1">
                  <c:v>712.88</c:v>
                </c:pt>
                <c:pt idx="2">
                  <c:v>680.19</c:v>
                </c:pt>
                <c:pt idx="3">
                  <c:v>643.65</c:v>
                </c:pt>
                <c:pt idx="4">
                  <c:v>618.72</c:v>
                </c:pt>
              </c:numCache>
            </c:numRef>
          </c:val>
        </c:ser>
        <c:dLbls>
          <c:showLegendKey val="0"/>
          <c:showVal val="0"/>
          <c:showCatName val="0"/>
          <c:showSerName val="0"/>
          <c:showPercent val="0"/>
          <c:showBubbleSize val="0"/>
        </c:dLbls>
        <c:gapWidth val="150"/>
        <c:axId val="86066688"/>
        <c:axId val="860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86066688"/>
        <c:axId val="86068608"/>
      </c:lineChart>
      <c:dateAx>
        <c:axId val="86066688"/>
        <c:scaling>
          <c:orientation val="minMax"/>
        </c:scaling>
        <c:delete val="1"/>
        <c:axPos val="b"/>
        <c:numFmt formatCode="ge" sourceLinked="1"/>
        <c:majorTickMark val="none"/>
        <c:minorTickMark val="none"/>
        <c:tickLblPos val="none"/>
        <c:crossAx val="86068608"/>
        <c:crosses val="autoZero"/>
        <c:auto val="1"/>
        <c:lblOffset val="100"/>
        <c:baseTimeUnit val="years"/>
      </c:dateAx>
      <c:valAx>
        <c:axId val="8606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100.51</c:v>
                </c:pt>
                <c:pt idx="1">
                  <c:v>102.88</c:v>
                </c:pt>
                <c:pt idx="2">
                  <c:v>109.63</c:v>
                </c:pt>
                <c:pt idx="3">
                  <c:v>107.58</c:v>
                </c:pt>
                <c:pt idx="4">
                  <c:v>112.41</c:v>
                </c:pt>
              </c:numCache>
            </c:numRef>
          </c:val>
        </c:ser>
        <c:dLbls>
          <c:showLegendKey val="0"/>
          <c:showVal val="0"/>
          <c:showCatName val="0"/>
          <c:showSerName val="0"/>
          <c:showPercent val="0"/>
          <c:showBubbleSize val="0"/>
        </c:dLbls>
        <c:gapWidth val="150"/>
        <c:axId val="86111360"/>
        <c:axId val="86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86111360"/>
        <c:axId val="86113280"/>
      </c:lineChart>
      <c:dateAx>
        <c:axId val="86111360"/>
        <c:scaling>
          <c:orientation val="minMax"/>
        </c:scaling>
        <c:delete val="1"/>
        <c:axPos val="b"/>
        <c:numFmt formatCode="ge" sourceLinked="1"/>
        <c:majorTickMark val="none"/>
        <c:minorTickMark val="none"/>
        <c:tickLblPos val="none"/>
        <c:crossAx val="86113280"/>
        <c:crosses val="autoZero"/>
        <c:auto val="1"/>
        <c:lblOffset val="100"/>
        <c:baseTimeUnit val="years"/>
      </c:dateAx>
      <c:valAx>
        <c:axId val="86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183.6</c:v>
                </c:pt>
                <c:pt idx="1">
                  <c:v>179.38</c:v>
                </c:pt>
                <c:pt idx="2">
                  <c:v>168.46</c:v>
                </c:pt>
                <c:pt idx="3">
                  <c:v>171.88</c:v>
                </c:pt>
                <c:pt idx="4">
                  <c:v>164.99</c:v>
                </c:pt>
              </c:numCache>
            </c:numRef>
          </c:val>
        </c:ser>
        <c:dLbls>
          <c:showLegendKey val="0"/>
          <c:showVal val="0"/>
          <c:showCatName val="0"/>
          <c:showSerName val="0"/>
          <c:showPercent val="0"/>
          <c:showBubbleSize val="0"/>
        </c:dLbls>
        <c:gapWidth val="150"/>
        <c:axId val="86204800"/>
        <c:axId val="862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86204800"/>
        <c:axId val="86206720"/>
      </c:lineChart>
      <c:dateAx>
        <c:axId val="86204800"/>
        <c:scaling>
          <c:orientation val="minMax"/>
        </c:scaling>
        <c:delete val="1"/>
        <c:axPos val="b"/>
        <c:numFmt formatCode="ge" sourceLinked="1"/>
        <c:majorTickMark val="none"/>
        <c:minorTickMark val="none"/>
        <c:tickLblPos val="none"/>
        <c:crossAx val="86206720"/>
        <c:crosses val="autoZero"/>
        <c:auto val="1"/>
        <c:lblOffset val="100"/>
        <c:baseTimeUnit val="years"/>
      </c:dateAx>
      <c:valAx>
        <c:axId val="862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R84" sqref="BR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長崎県　五島市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39614</v>
      </c>
      <c r="AJ8" s="56"/>
      <c r="AK8" s="56"/>
      <c r="AL8" s="56"/>
      <c r="AM8" s="56"/>
      <c r="AN8" s="56"/>
      <c r="AO8" s="56"/>
      <c r="AP8" s="57"/>
      <c r="AQ8" s="47">
        <f>データ!R6</f>
        <v>420.04</v>
      </c>
      <c r="AR8" s="47"/>
      <c r="AS8" s="47"/>
      <c r="AT8" s="47"/>
      <c r="AU8" s="47"/>
      <c r="AV8" s="47"/>
      <c r="AW8" s="47"/>
      <c r="AX8" s="47"/>
      <c r="AY8" s="47">
        <f>データ!S6</f>
        <v>94.31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50.75</v>
      </c>
      <c r="K10" s="47"/>
      <c r="L10" s="47"/>
      <c r="M10" s="47"/>
      <c r="N10" s="47"/>
      <c r="O10" s="47"/>
      <c r="P10" s="47"/>
      <c r="Q10" s="47"/>
      <c r="R10" s="47">
        <f>データ!O6</f>
        <v>71.010000000000005</v>
      </c>
      <c r="S10" s="47"/>
      <c r="T10" s="47"/>
      <c r="U10" s="47"/>
      <c r="V10" s="47"/>
      <c r="W10" s="47"/>
      <c r="X10" s="47"/>
      <c r="Y10" s="47"/>
      <c r="Z10" s="78">
        <f>データ!P6</f>
        <v>3618</v>
      </c>
      <c r="AA10" s="78"/>
      <c r="AB10" s="78"/>
      <c r="AC10" s="78"/>
      <c r="AD10" s="78"/>
      <c r="AE10" s="78"/>
      <c r="AF10" s="78"/>
      <c r="AG10" s="78"/>
      <c r="AH10" s="2"/>
      <c r="AI10" s="78">
        <f>データ!T6</f>
        <v>27777</v>
      </c>
      <c r="AJ10" s="78"/>
      <c r="AK10" s="78"/>
      <c r="AL10" s="78"/>
      <c r="AM10" s="78"/>
      <c r="AN10" s="78"/>
      <c r="AO10" s="78"/>
      <c r="AP10" s="78"/>
      <c r="AQ10" s="47">
        <f>データ!U6</f>
        <v>44.56</v>
      </c>
      <c r="AR10" s="47"/>
      <c r="AS10" s="47"/>
      <c r="AT10" s="47"/>
      <c r="AU10" s="47"/>
      <c r="AV10" s="47"/>
      <c r="AW10" s="47"/>
      <c r="AX10" s="47"/>
      <c r="AY10" s="47">
        <f>データ!V6</f>
        <v>623.36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422118</v>
      </c>
      <c r="D6" s="31">
        <f t="shared" si="3"/>
        <v>46</v>
      </c>
      <c r="E6" s="31">
        <f t="shared" si="3"/>
        <v>1</v>
      </c>
      <c r="F6" s="31">
        <f t="shared" si="3"/>
        <v>0</v>
      </c>
      <c r="G6" s="31">
        <f t="shared" si="3"/>
        <v>1</v>
      </c>
      <c r="H6" s="31" t="str">
        <f t="shared" si="3"/>
        <v>長崎県　五島市</v>
      </c>
      <c r="I6" s="31" t="str">
        <f t="shared" si="3"/>
        <v>法適用</v>
      </c>
      <c r="J6" s="31" t="str">
        <f t="shared" si="3"/>
        <v>水道事業</v>
      </c>
      <c r="K6" s="31" t="str">
        <f t="shared" si="3"/>
        <v>末端給水事業</v>
      </c>
      <c r="L6" s="31" t="str">
        <f t="shared" si="3"/>
        <v>A6</v>
      </c>
      <c r="M6" s="32" t="str">
        <f t="shared" si="3"/>
        <v>-</v>
      </c>
      <c r="N6" s="32">
        <f t="shared" si="3"/>
        <v>50.75</v>
      </c>
      <c r="O6" s="32">
        <f t="shared" si="3"/>
        <v>71.010000000000005</v>
      </c>
      <c r="P6" s="32">
        <f t="shared" si="3"/>
        <v>3618</v>
      </c>
      <c r="Q6" s="32">
        <f t="shared" si="3"/>
        <v>39614</v>
      </c>
      <c r="R6" s="32">
        <f t="shared" si="3"/>
        <v>420.04</v>
      </c>
      <c r="S6" s="32">
        <f t="shared" si="3"/>
        <v>94.31</v>
      </c>
      <c r="T6" s="32">
        <f t="shared" si="3"/>
        <v>27777</v>
      </c>
      <c r="U6" s="32">
        <f t="shared" si="3"/>
        <v>44.56</v>
      </c>
      <c r="V6" s="32">
        <f t="shared" si="3"/>
        <v>623.36</v>
      </c>
      <c r="W6" s="33">
        <f>IF(W7="",NA(),W7)</f>
        <v>102.91</v>
      </c>
      <c r="X6" s="33">
        <f t="shared" ref="X6:AF6" si="4">IF(X7="",NA(),X7)</f>
        <v>105.83</v>
      </c>
      <c r="Y6" s="33">
        <f t="shared" si="4"/>
        <v>112.49</v>
      </c>
      <c r="Z6" s="33">
        <f t="shared" si="4"/>
        <v>110.25</v>
      </c>
      <c r="AA6" s="33">
        <f t="shared" si="4"/>
        <v>112.32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5417.39</v>
      </c>
      <c r="AT6" s="33">
        <f t="shared" ref="AT6:BB6" si="6">IF(AT7="",NA(),AT7)</f>
        <v>3463.8</v>
      </c>
      <c r="AU6" s="33">
        <f t="shared" si="6"/>
        <v>5095.7299999999996</v>
      </c>
      <c r="AV6" s="33">
        <f t="shared" si="6"/>
        <v>5977.71</v>
      </c>
      <c r="AW6" s="33">
        <f t="shared" si="6"/>
        <v>331.71</v>
      </c>
      <c r="AX6" s="33">
        <f t="shared" si="6"/>
        <v>969.16</v>
      </c>
      <c r="AY6" s="33">
        <f t="shared" si="6"/>
        <v>995.5</v>
      </c>
      <c r="AZ6" s="33">
        <f t="shared" si="6"/>
        <v>915.5</v>
      </c>
      <c r="BA6" s="33">
        <f t="shared" si="6"/>
        <v>963.24</v>
      </c>
      <c r="BB6" s="33">
        <f t="shared" si="6"/>
        <v>381.53</v>
      </c>
      <c r="BC6" s="32" t="str">
        <f>IF(BC7="","",IF(BC7="-","【-】","【"&amp;SUBSTITUTE(TEXT(BC7,"#,##0.00"),"-","△")&amp;"】"))</f>
        <v>【264.16】</v>
      </c>
      <c r="BD6" s="33">
        <f>IF(BD7="",NA(),BD7)</f>
        <v>741.7</v>
      </c>
      <c r="BE6" s="33">
        <f t="shared" ref="BE6:BM6" si="7">IF(BE7="",NA(),BE7)</f>
        <v>712.88</v>
      </c>
      <c r="BF6" s="33">
        <f t="shared" si="7"/>
        <v>680.19</v>
      </c>
      <c r="BG6" s="33">
        <f t="shared" si="7"/>
        <v>643.65</v>
      </c>
      <c r="BH6" s="33">
        <f t="shared" si="7"/>
        <v>618.72</v>
      </c>
      <c r="BI6" s="33">
        <f t="shared" si="7"/>
        <v>421.66</v>
      </c>
      <c r="BJ6" s="33">
        <f t="shared" si="7"/>
        <v>414.59</v>
      </c>
      <c r="BK6" s="33">
        <f t="shared" si="7"/>
        <v>404.78</v>
      </c>
      <c r="BL6" s="33">
        <f t="shared" si="7"/>
        <v>400.38</v>
      </c>
      <c r="BM6" s="33">
        <f t="shared" si="7"/>
        <v>393.27</v>
      </c>
      <c r="BN6" s="32" t="str">
        <f>IF(BN7="","",IF(BN7="-","【-】","【"&amp;SUBSTITUTE(TEXT(BN7,"#,##0.00"),"-","△")&amp;"】"))</f>
        <v>【283.72】</v>
      </c>
      <c r="BO6" s="33">
        <f>IF(BO7="",NA(),BO7)</f>
        <v>100.51</v>
      </c>
      <c r="BP6" s="33">
        <f t="shared" ref="BP6:BX6" si="8">IF(BP7="",NA(),BP7)</f>
        <v>102.88</v>
      </c>
      <c r="BQ6" s="33">
        <f t="shared" si="8"/>
        <v>109.63</v>
      </c>
      <c r="BR6" s="33">
        <f t="shared" si="8"/>
        <v>107.58</v>
      </c>
      <c r="BS6" s="33">
        <f t="shared" si="8"/>
        <v>112.41</v>
      </c>
      <c r="BT6" s="33">
        <f t="shared" si="8"/>
        <v>99.51</v>
      </c>
      <c r="BU6" s="33">
        <f t="shared" si="8"/>
        <v>97.71</v>
      </c>
      <c r="BV6" s="33">
        <f t="shared" si="8"/>
        <v>98.07</v>
      </c>
      <c r="BW6" s="33">
        <f t="shared" si="8"/>
        <v>96.56</v>
      </c>
      <c r="BX6" s="33">
        <f t="shared" si="8"/>
        <v>100.47</v>
      </c>
      <c r="BY6" s="32" t="str">
        <f>IF(BY7="","",IF(BY7="-","【-】","【"&amp;SUBSTITUTE(TEXT(BY7,"#,##0.00"),"-","△")&amp;"】"))</f>
        <v>【104.60】</v>
      </c>
      <c r="BZ6" s="33">
        <f>IF(BZ7="",NA(),BZ7)</f>
        <v>183.6</v>
      </c>
      <c r="CA6" s="33">
        <f t="shared" ref="CA6:CI6" si="9">IF(CA7="",NA(),CA7)</f>
        <v>179.38</v>
      </c>
      <c r="CB6" s="33">
        <f t="shared" si="9"/>
        <v>168.46</v>
      </c>
      <c r="CC6" s="33">
        <f t="shared" si="9"/>
        <v>171.88</v>
      </c>
      <c r="CD6" s="33">
        <f t="shared" si="9"/>
        <v>164.99</v>
      </c>
      <c r="CE6" s="33">
        <f t="shared" si="9"/>
        <v>171.34</v>
      </c>
      <c r="CF6" s="33">
        <f t="shared" si="9"/>
        <v>173.56</v>
      </c>
      <c r="CG6" s="33">
        <f t="shared" si="9"/>
        <v>172.26</v>
      </c>
      <c r="CH6" s="33">
        <f t="shared" si="9"/>
        <v>177.14</v>
      </c>
      <c r="CI6" s="33">
        <f t="shared" si="9"/>
        <v>169.82</v>
      </c>
      <c r="CJ6" s="32" t="str">
        <f>IF(CJ7="","",IF(CJ7="-","【-】","【"&amp;SUBSTITUTE(TEXT(CJ7,"#,##0.00"),"-","△")&amp;"】"))</f>
        <v>【164.21】</v>
      </c>
      <c r="CK6" s="33">
        <f>IF(CK7="",NA(),CK7)</f>
        <v>72.510000000000005</v>
      </c>
      <c r="CL6" s="33">
        <f t="shared" ref="CL6:CT6" si="10">IF(CL7="",NA(),CL7)</f>
        <v>76.05</v>
      </c>
      <c r="CM6" s="33">
        <f t="shared" si="10"/>
        <v>75.760000000000005</v>
      </c>
      <c r="CN6" s="33">
        <f t="shared" si="10"/>
        <v>76.5</v>
      </c>
      <c r="CO6" s="33">
        <f t="shared" si="10"/>
        <v>73.59</v>
      </c>
      <c r="CP6" s="33">
        <f t="shared" si="10"/>
        <v>56.8</v>
      </c>
      <c r="CQ6" s="33">
        <f t="shared" si="10"/>
        <v>55.84</v>
      </c>
      <c r="CR6" s="33">
        <f t="shared" si="10"/>
        <v>55.68</v>
      </c>
      <c r="CS6" s="33">
        <f t="shared" si="10"/>
        <v>55.64</v>
      </c>
      <c r="CT6" s="33">
        <f t="shared" si="10"/>
        <v>55.13</v>
      </c>
      <c r="CU6" s="32" t="str">
        <f>IF(CU7="","",IF(CU7="-","【-】","【"&amp;SUBSTITUTE(TEXT(CU7,"#,##0.00"),"-","△")&amp;"】"))</f>
        <v>【59.80】</v>
      </c>
      <c r="CV6" s="33">
        <f>IF(CV7="",NA(),CV7)</f>
        <v>77.650000000000006</v>
      </c>
      <c r="CW6" s="33">
        <f t="shared" ref="CW6:DE6" si="11">IF(CW7="",NA(),CW7)</f>
        <v>76.650000000000006</v>
      </c>
      <c r="CX6" s="33">
        <f t="shared" si="11"/>
        <v>77.59</v>
      </c>
      <c r="CY6" s="33">
        <f t="shared" si="11"/>
        <v>76.03</v>
      </c>
      <c r="CZ6" s="33">
        <f t="shared" si="11"/>
        <v>77.319999999999993</v>
      </c>
      <c r="DA6" s="33">
        <f t="shared" si="11"/>
        <v>83.67</v>
      </c>
      <c r="DB6" s="33">
        <f t="shared" si="11"/>
        <v>83.11</v>
      </c>
      <c r="DC6" s="33">
        <f t="shared" si="11"/>
        <v>83.18</v>
      </c>
      <c r="DD6" s="33">
        <f t="shared" si="11"/>
        <v>83.09</v>
      </c>
      <c r="DE6" s="33">
        <f t="shared" si="11"/>
        <v>83</v>
      </c>
      <c r="DF6" s="32" t="str">
        <f>IF(DF7="","",IF(DF7="-","【-】","【"&amp;SUBSTITUTE(TEXT(DF7,"#,##0.00"),"-","△")&amp;"】"))</f>
        <v>【89.78】</v>
      </c>
      <c r="DG6" s="33">
        <f>IF(DG7="",NA(),DG7)</f>
        <v>29.09</v>
      </c>
      <c r="DH6" s="33">
        <f t="shared" ref="DH6:DP6" si="12">IF(DH7="",NA(),DH7)</f>
        <v>29.74</v>
      </c>
      <c r="DI6" s="33">
        <f t="shared" si="12"/>
        <v>31.34</v>
      </c>
      <c r="DJ6" s="33">
        <f t="shared" si="12"/>
        <v>32.6</v>
      </c>
      <c r="DK6" s="33">
        <f t="shared" si="12"/>
        <v>43.42</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2.1800000000000002</v>
      </c>
      <c r="DS6" s="33">
        <f t="shared" ref="DS6:EA6" si="13">IF(DS7="",NA(),DS7)</f>
        <v>2</v>
      </c>
      <c r="DT6" s="33">
        <f t="shared" si="13"/>
        <v>2.1</v>
      </c>
      <c r="DU6" s="33">
        <f t="shared" si="13"/>
        <v>2.09</v>
      </c>
      <c r="DV6" s="33">
        <f t="shared" si="13"/>
        <v>2.61</v>
      </c>
      <c r="DW6" s="33">
        <f t="shared" si="13"/>
        <v>6.46</v>
      </c>
      <c r="DX6" s="33">
        <f t="shared" si="13"/>
        <v>6.63</v>
      </c>
      <c r="DY6" s="33">
        <f t="shared" si="13"/>
        <v>7.73</v>
      </c>
      <c r="DZ6" s="33">
        <f t="shared" si="13"/>
        <v>8.8699999999999992</v>
      </c>
      <c r="EA6" s="33">
        <f t="shared" si="13"/>
        <v>9.85</v>
      </c>
      <c r="EB6" s="32" t="str">
        <f>IF(EB7="","",IF(EB7="-","【-】","【"&amp;SUBSTITUTE(TEXT(EB7,"#,##0.00"),"-","△")&amp;"】"))</f>
        <v>【12.42】</v>
      </c>
      <c r="EC6" s="33">
        <f>IF(EC7="",NA(),EC7)</f>
        <v>1.02</v>
      </c>
      <c r="ED6" s="33">
        <f t="shared" ref="ED6:EL6" si="14">IF(ED7="",NA(),ED7)</f>
        <v>0.47</v>
      </c>
      <c r="EE6" s="33">
        <f t="shared" si="14"/>
        <v>0.66</v>
      </c>
      <c r="EF6" s="33">
        <f t="shared" si="14"/>
        <v>0.91</v>
      </c>
      <c r="EG6" s="33">
        <f t="shared" si="14"/>
        <v>0.65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422118</v>
      </c>
      <c r="D7" s="35">
        <v>46</v>
      </c>
      <c r="E7" s="35">
        <v>1</v>
      </c>
      <c r="F7" s="35">
        <v>0</v>
      </c>
      <c r="G7" s="35">
        <v>1</v>
      </c>
      <c r="H7" s="35" t="s">
        <v>93</v>
      </c>
      <c r="I7" s="35" t="s">
        <v>94</v>
      </c>
      <c r="J7" s="35" t="s">
        <v>95</v>
      </c>
      <c r="K7" s="35" t="s">
        <v>96</v>
      </c>
      <c r="L7" s="35" t="s">
        <v>97</v>
      </c>
      <c r="M7" s="36" t="s">
        <v>98</v>
      </c>
      <c r="N7" s="36">
        <v>50.75</v>
      </c>
      <c r="O7" s="36">
        <v>71.010000000000005</v>
      </c>
      <c r="P7" s="36">
        <v>3618</v>
      </c>
      <c r="Q7" s="36">
        <v>39614</v>
      </c>
      <c r="R7" s="36">
        <v>420.04</v>
      </c>
      <c r="S7" s="36">
        <v>94.31</v>
      </c>
      <c r="T7" s="36">
        <v>27777</v>
      </c>
      <c r="U7" s="36">
        <v>44.56</v>
      </c>
      <c r="V7" s="36">
        <v>623.36</v>
      </c>
      <c r="W7" s="36">
        <v>102.91</v>
      </c>
      <c r="X7" s="36">
        <v>105.83</v>
      </c>
      <c r="Y7" s="36">
        <v>112.49</v>
      </c>
      <c r="Z7" s="36">
        <v>110.25</v>
      </c>
      <c r="AA7" s="36">
        <v>112.32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5417.39</v>
      </c>
      <c r="AT7" s="36">
        <v>3463.8</v>
      </c>
      <c r="AU7" s="36">
        <v>5095.7299999999996</v>
      </c>
      <c r="AV7" s="36">
        <v>5977.71</v>
      </c>
      <c r="AW7" s="36">
        <v>331.71</v>
      </c>
      <c r="AX7" s="36">
        <v>969.16</v>
      </c>
      <c r="AY7" s="36">
        <v>995.5</v>
      </c>
      <c r="AZ7" s="36">
        <v>915.5</v>
      </c>
      <c r="BA7" s="36">
        <v>963.24</v>
      </c>
      <c r="BB7" s="36">
        <v>381.53</v>
      </c>
      <c r="BC7" s="36">
        <v>264.16000000000003</v>
      </c>
      <c r="BD7" s="36">
        <v>741.7</v>
      </c>
      <c r="BE7" s="36">
        <v>712.88</v>
      </c>
      <c r="BF7" s="36">
        <v>680.19</v>
      </c>
      <c r="BG7" s="36">
        <v>643.65</v>
      </c>
      <c r="BH7" s="36">
        <v>618.72</v>
      </c>
      <c r="BI7" s="36">
        <v>421.66</v>
      </c>
      <c r="BJ7" s="36">
        <v>414.59</v>
      </c>
      <c r="BK7" s="36">
        <v>404.78</v>
      </c>
      <c r="BL7" s="36">
        <v>400.38</v>
      </c>
      <c r="BM7" s="36">
        <v>393.27</v>
      </c>
      <c r="BN7" s="36">
        <v>283.72000000000003</v>
      </c>
      <c r="BO7" s="36">
        <v>100.51</v>
      </c>
      <c r="BP7" s="36">
        <v>102.88</v>
      </c>
      <c r="BQ7" s="36">
        <v>109.63</v>
      </c>
      <c r="BR7" s="36">
        <v>107.58</v>
      </c>
      <c r="BS7" s="36">
        <v>112.41</v>
      </c>
      <c r="BT7" s="36">
        <v>99.51</v>
      </c>
      <c r="BU7" s="36">
        <v>97.71</v>
      </c>
      <c r="BV7" s="36">
        <v>98.07</v>
      </c>
      <c r="BW7" s="36">
        <v>96.56</v>
      </c>
      <c r="BX7" s="36">
        <v>100.47</v>
      </c>
      <c r="BY7" s="36">
        <v>104.6</v>
      </c>
      <c r="BZ7" s="36">
        <v>183.6</v>
      </c>
      <c r="CA7" s="36">
        <v>179.38</v>
      </c>
      <c r="CB7" s="36">
        <v>168.46</v>
      </c>
      <c r="CC7" s="36">
        <v>171.88</v>
      </c>
      <c r="CD7" s="36">
        <v>164.99</v>
      </c>
      <c r="CE7" s="36">
        <v>171.34</v>
      </c>
      <c r="CF7" s="36">
        <v>173.56</v>
      </c>
      <c r="CG7" s="36">
        <v>172.26</v>
      </c>
      <c r="CH7" s="36">
        <v>177.14</v>
      </c>
      <c r="CI7" s="36">
        <v>169.82</v>
      </c>
      <c r="CJ7" s="36">
        <v>164.21</v>
      </c>
      <c r="CK7" s="36">
        <v>72.510000000000005</v>
      </c>
      <c r="CL7" s="36">
        <v>76.05</v>
      </c>
      <c r="CM7" s="36">
        <v>75.760000000000005</v>
      </c>
      <c r="CN7" s="36">
        <v>76.5</v>
      </c>
      <c r="CO7" s="36">
        <v>73.59</v>
      </c>
      <c r="CP7" s="36">
        <v>56.8</v>
      </c>
      <c r="CQ7" s="36">
        <v>55.84</v>
      </c>
      <c r="CR7" s="36">
        <v>55.68</v>
      </c>
      <c r="CS7" s="36">
        <v>55.64</v>
      </c>
      <c r="CT7" s="36">
        <v>55.13</v>
      </c>
      <c r="CU7" s="36">
        <v>59.8</v>
      </c>
      <c r="CV7" s="36">
        <v>77.650000000000006</v>
      </c>
      <c r="CW7" s="36">
        <v>76.650000000000006</v>
      </c>
      <c r="CX7" s="36">
        <v>77.59</v>
      </c>
      <c r="CY7" s="36">
        <v>76.03</v>
      </c>
      <c r="CZ7" s="36">
        <v>77.319999999999993</v>
      </c>
      <c r="DA7" s="36">
        <v>83.67</v>
      </c>
      <c r="DB7" s="36">
        <v>83.11</v>
      </c>
      <c r="DC7" s="36">
        <v>83.18</v>
      </c>
      <c r="DD7" s="36">
        <v>83.09</v>
      </c>
      <c r="DE7" s="36">
        <v>83</v>
      </c>
      <c r="DF7" s="36">
        <v>89.78</v>
      </c>
      <c r="DG7" s="36">
        <v>29.09</v>
      </c>
      <c r="DH7" s="36">
        <v>29.74</v>
      </c>
      <c r="DI7" s="36">
        <v>31.34</v>
      </c>
      <c r="DJ7" s="36">
        <v>32.6</v>
      </c>
      <c r="DK7" s="36">
        <v>43.42</v>
      </c>
      <c r="DL7" s="36">
        <v>36.21</v>
      </c>
      <c r="DM7" s="36">
        <v>37.090000000000003</v>
      </c>
      <c r="DN7" s="36">
        <v>38.07</v>
      </c>
      <c r="DO7" s="36">
        <v>39.06</v>
      </c>
      <c r="DP7" s="36">
        <v>46.66</v>
      </c>
      <c r="DQ7" s="36">
        <v>46.31</v>
      </c>
      <c r="DR7" s="36">
        <v>2.1800000000000002</v>
      </c>
      <c r="DS7" s="36">
        <v>2</v>
      </c>
      <c r="DT7" s="36">
        <v>2.1</v>
      </c>
      <c r="DU7" s="36">
        <v>2.09</v>
      </c>
      <c r="DV7" s="36">
        <v>2.61</v>
      </c>
      <c r="DW7" s="36">
        <v>6.46</v>
      </c>
      <c r="DX7" s="36">
        <v>6.63</v>
      </c>
      <c r="DY7" s="36">
        <v>7.73</v>
      </c>
      <c r="DZ7" s="36">
        <v>8.8699999999999992</v>
      </c>
      <c r="EA7" s="36">
        <v>9.85</v>
      </c>
      <c r="EB7" s="36">
        <v>12.42</v>
      </c>
      <c r="EC7" s="36">
        <v>1.02</v>
      </c>
      <c r="ED7" s="36">
        <v>0.47</v>
      </c>
      <c r="EE7" s="36">
        <v>0.66</v>
      </c>
      <c r="EF7" s="36">
        <v>0.91</v>
      </c>
      <c r="EG7" s="36">
        <v>0.65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五島市</cp:lastModifiedBy>
  <cp:lastPrinted>2016-02-25T01:23:06Z</cp:lastPrinted>
  <dcterms:created xsi:type="dcterms:W3CDTF">2016-02-03T07:29:37Z</dcterms:created>
  <dcterms:modified xsi:type="dcterms:W3CDTF">2016-03-01T05:48:31Z</dcterms:modified>
  <cp:category/>
</cp:coreProperties>
</file>